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S056-2\Desktop\エクセルアプリ\"/>
    </mc:Choice>
  </mc:AlternateContent>
  <xr:revisionPtr revIDLastSave="0" documentId="13_ncr:1_{B63F2EDE-29AA-4F04-9118-FBE4F0325AF9}" xr6:coauthVersionLast="46" xr6:coauthVersionMax="46" xr10:uidLastSave="{00000000-0000-0000-0000-000000000000}"/>
  <bookViews>
    <workbookView xWindow="-120" yWindow="-120" windowWidth="29040" windowHeight="15840" activeTab="1" xr2:uid="{5844328F-F2C0-4EA5-8B34-060EB39552CE}"/>
  </bookViews>
  <sheets>
    <sheet name="室内外差圧" sheetId="3" r:id="rId1"/>
    <sheet name="必要ドア開放力" sheetId="2" r:id="rId2"/>
  </sheets>
  <definedNames>
    <definedName name="_xlnm.Print_Area" localSheetId="0">室内外差圧!$A$1:$R$26</definedName>
    <definedName name="_xlnm.Print_Area" localSheetId="1">必要ドア開放力!$A$1:$R$26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2" l="1"/>
  <c r="L22" i="3"/>
  <c r="M12" i="2"/>
  <c r="L17" i="3"/>
  <c r="L19" i="3" s="1"/>
  <c r="L13" i="3"/>
  <c r="L12" i="3"/>
  <c r="AE12" i="3"/>
  <c r="AE15" i="3"/>
  <c r="AE14" i="3"/>
  <c r="AE13" i="3"/>
  <c r="L7" i="3"/>
  <c r="U8" i="3" s="1"/>
  <c r="W7" i="3" l="1"/>
  <c r="C9" i="3" s="1"/>
  <c r="AC7" i="3"/>
  <c r="L21" i="3"/>
  <c r="L24" i="3" s="1"/>
</calcChain>
</file>

<file path=xl/sharedStrings.xml><?xml version="1.0" encoding="utf-8"?>
<sst xmlns="http://schemas.openxmlformats.org/spreadsheetml/2006/main" count="85" uniqueCount="58">
  <si>
    <t>空気温度</t>
    <rPh sb="0" eb="2">
      <t>クウキ</t>
    </rPh>
    <rPh sb="2" eb="4">
      <t>オンド</t>
    </rPh>
    <phoneticPr fontId="4"/>
  </si>
  <si>
    <t>kg/m3</t>
    <phoneticPr fontId="4"/>
  </si>
  <si>
    <t>①</t>
    <phoneticPr fontId="3"/>
  </si>
  <si>
    <t>②</t>
    <phoneticPr fontId="3"/>
  </si>
  <si>
    <t>①、②より給気風速</t>
    <rPh sb="5" eb="7">
      <t>キュウキ</t>
    </rPh>
    <rPh sb="7" eb="9">
      <t>フウソク</t>
    </rPh>
    <phoneticPr fontId="3"/>
  </si>
  <si>
    <t>③</t>
    <phoneticPr fontId="3"/>
  </si>
  <si>
    <t>④</t>
    <phoneticPr fontId="3"/>
  </si>
  <si>
    <t>ガラリ類</t>
    <rPh sb="3" eb="4">
      <t>ルイ</t>
    </rPh>
    <phoneticPr fontId="3"/>
  </si>
  <si>
    <t>[N]</t>
    <phoneticPr fontId="3"/>
  </si>
  <si>
    <t>ドア寸法</t>
    <phoneticPr fontId="3"/>
  </si>
  <si>
    <t>よって必要ドア開放力は</t>
    <rPh sb="3" eb="5">
      <t>ヒツヨウ</t>
    </rPh>
    <rPh sb="7" eb="9">
      <t>カイホウ</t>
    </rPh>
    <rPh sb="9" eb="10">
      <t>リョク</t>
    </rPh>
    <phoneticPr fontId="3"/>
  </si>
  <si>
    <t>室内外差圧の計算</t>
    <rPh sb="0" eb="2">
      <t>シツナイ</t>
    </rPh>
    <rPh sb="2" eb="3">
      <t>ガイ</t>
    </rPh>
    <rPh sb="3" eb="5">
      <t>サアツ</t>
    </rPh>
    <rPh sb="6" eb="8">
      <t>ケイサン</t>
    </rPh>
    <phoneticPr fontId="4"/>
  </si>
  <si>
    <t>給気風量</t>
    <rPh sb="0" eb="2">
      <t>キュウキ</t>
    </rPh>
    <rPh sb="2" eb="4">
      <t>フウリョウ</t>
    </rPh>
    <phoneticPr fontId="3"/>
  </si>
  <si>
    <t>排気風量</t>
    <rPh sb="0" eb="2">
      <t>ハイキ</t>
    </rPh>
    <rPh sb="2" eb="4">
      <t>フウリョウ</t>
    </rPh>
    <phoneticPr fontId="3"/>
  </si>
  <si>
    <t>m3/h</t>
    <phoneticPr fontId="4"/>
  </si>
  <si>
    <t>cm2</t>
    <phoneticPr fontId="3"/>
  </si>
  <si>
    <t>地域の区分</t>
  </si>
  <si>
    <t>一般的な住宅</t>
    <rPh sb="0" eb="3">
      <t>イッパンテキ</t>
    </rPh>
    <rPh sb="4" eb="6">
      <t>ジュウタク</t>
    </rPh>
    <phoneticPr fontId="3"/>
  </si>
  <si>
    <t>次世代省エネルギー基準　Ⅲ～Ⅵ地域</t>
    <rPh sb="0" eb="3">
      <t>ジセダイ</t>
    </rPh>
    <rPh sb="3" eb="4">
      <t>ショウ</t>
    </rPh>
    <rPh sb="9" eb="11">
      <t>キジュン</t>
    </rPh>
    <rPh sb="15" eb="17">
      <t>チイキ</t>
    </rPh>
    <phoneticPr fontId="3"/>
  </si>
  <si>
    <t>次世代省エネルギー基準　Ⅰ～Ⅱ地域</t>
    <rPh sb="0" eb="3">
      <t>ジセダイ</t>
    </rPh>
    <rPh sb="3" eb="4">
      <t>ショウ</t>
    </rPh>
    <rPh sb="9" eb="11">
      <t>キジュン</t>
    </rPh>
    <rPh sb="15" eb="17">
      <t>チイキ</t>
    </rPh>
    <phoneticPr fontId="3"/>
  </si>
  <si>
    <t>次世代省エネルギー基準(旧基準)</t>
    <rPh sb="12" eb="15">
      <t>キュウキジュン</t>
    </rPh>
    <phoneticPr fontId="3"/>
  </si>
  <si>
    <t>相当隙間面積(C値)</t>
    <rPh sb="8" eb="9">
      <t>チ</t>
    </rPh>
    <phoneticPr fontId="3"/>
  </si>
  <si>
    <t>C値</t>
    <rPh sb="1" eb="2">
      <t>チ</t>
    </rPh>
    <phoneticPr fontId="3"/>
  </si>
  <si>
    <t>cm2/m2</t>
    <phoneticPr fontId="3"/>
  </si>
  <si>
    <t>の有効開口面積</t>
    <phoneticPr fontId="3"/>
  </si>
  <si>
    <t>合計</t>
    <rPh sb="0" eb="2">
      <t>ゴウケイ</t>
    </rPh>
    <phoneticPr fontId="3"/>
  </si>
  <si>
    <t>有効面積</t>
    <rPh sb="2" eb="4">
      <t>メンセキ</t>
    </rPh>
    <phoneticPr fontId="3"/>
  </si>
  <si>
    <t>開口率%</t>
    <rPh sb="0" eb="2">
      <t>カイコウ</t>
    </rPh>
    <rPh sb="2" eb="3">
      <t>リツ</t>
    </rPh>
    <phoneticPr fontId="3"/>
  </si>
  <si>
    <t>室面積m2</t>
    <rPh sb="0" eb="1">
      <t>シツ</t>
    </rPh>
    <rPh sb="1" eb="3">
      <t>メンセキ</t>
    </rPh>
    <phoneticPr fontId="3"/>
  </si>
  <si>
    <t>面積cm2</t>
    <rPh sb="0" eb="2">
      <t>メンセキ</t>
    </rPh>
    <phoneticPr fontId="3"/>
  </si>
  <si>
    <t>×</t>
    <phoneticPr fontId="3"/>
  </si>
  <si>
    <t>＝</t>
    <phoneticPr fontId="3"/>
  </si>
  <si>
    <t>mm</t>
    <phoneticPr fontId="3"/>
  </si>
  <si>
    <t>ガラリ寸法 換算用</t>
    <rPh sb="3" eb="5">
      <t>スンポウ</t>
    </rPh>
    <rPh sb="6" eb="9">
      <t>カンサンヨウ</t>
    </rPh>
    <phoneticPr fontId="3"/>
  </si>
  <si>
    <t>よって、室内外差圧</t>
    <rPh sb="4" eb="6">
      <t>シツナイ</t>
    </rPh>
    <rPh sb="6" eb="7">
      <t>ガイ</t>
    </rPh>
    <rPh sb="7" eb="9">
      <t>サアツ</t>
    </rPh>
    <phoneticPr fontId="3"/>
  </si>
  <si>
    <t>Pa</t>
    <phoneticPr fontId="3"/>
  </si>
  <si>
    <t>m/s</t>
    <phoneticPr fontId="3"/>
  </si>
  <si>
    <t>すき間</t>
    <phoneticPr fontId="3"/>
  </si>
  <si>
    <t>空気密度</t>
    <rPh sb="0" eb="2">
      <t>クウキ</t>
    </rPh>
    <rPh sb="2" eb="4">
      <t>ミツド</t>
    </rPh>
    <phoneticPr fontId="3"/>
  </si>
  <si>
    <t>℃のときの密度</t>
    <rPh sb="5" eb="7">
      <t>ミツド</t>
    </rPh>
    <phoneticPr fontId="4"/>
  </si>
  <si>
    <t>よって、給排気の風量差</t>
    <rPh sb="4" eb="5">
      <t>キュウ</t>
    </rPh>
    <rPh sb="5" eb="7">
      <t>ハイキ</t>
    </rPh>
    <rPh sb="8" eb="10">
      <t>フウリョウ</t>
    </rPh>
    <rPh sb="10" eb="11">
      <t>サ</t>
    </rPh>
    <phoneticPr fontId="4"/>
  </si>
  <si>
    <t>グリル-1</t>
    <phoneticPr fontId="3"/>
  </si>
  <si>
    <t>グリル-2</t>
    <phoneticPr fontId="3"/>
  </si>
  <si>
    <t>になる。</t>
    <phoneticPr fontId="3"/>
  </si>
  <si>
    <t>が少なく室内は</t>
    <rPh sb="1" eb="2">
      <t>スク</t>
    </rPh>
    <rPh sb="4" eb="6">
      <t>シツナイ</t>
    </rPh>
    <phoneticPr fontId="3"/>
  </si>
  <si>
    <t>必要ドア開放力を計算</t>
    <rPh sb="0" eb="2">
      <t>ヒツヨウ</t>
    </rPh>
    <rPh sb="4" eb="6">
      <t>カイホウ</t>
    </rPh>
    <rPh sb="6" eb="7">
      <t>チカラ</t>
    </rPh>
    <rPh sb="8" eb="10">
      <t>ケイサン</t>
    </rPh>
    <phoneticPr fontId="4"/>
  </si>
  <si>
    <t>室内外差圧</t>
    <rPh sb="0" eb="2">
      <t>シツナイ</t>
    </rPh>
    <rPh sb="2" eb="3">
      <t>ガイ</t>
    </rPh>
    <rPh sb="3" eb="5">
      <t>サアツ</t>
    </rPh>
    <phoneticPr fontId="3"/>
  </si>
  <si>
    <t>※室内外差圧計算より</t>
    <rPh sb="1" eb="4">
      <t>シツナイガイ</t>
    </rPh>
    <rPh sb="4" eb="6">
      <t>サアツ</t>
    </rPh>
    <rPh sb="6" eb="8">
      <t>ケイサン</t>
    </rPh>
    <phoneticPr fontId="3"/>
  </si>
  <si>
    <t>備考</t>
    <rPh sb="0" eb="2">
      <t>ビコウ</t>
    </rPh>
    <phoneticPr fontId="3"/>
  </si>
  <si>
    <t>この時</t>
    <rPh sb="2" eb="3">
      <t>トキ</t>
    </rPh>
    <phoneticPr fontId="3"/>
  </si>
  <si>
    <t>※隣室等からの空気を流出入分を求める。換気扇など機械による給排気分は含まない。</t>
    <rPh sb="1" eb="3">
      <t>リンシツ</t>
    </rPh>
    <rPh sb="3" eb="4">
      <t>トウ</t>
    </rPh>
    <rPh sb="7" eb="9">
      <t>クウキ</t>
    </rPh>
    <rPh sb="10" eb="12">
      <t>リュウシュツ</t>
    </rPh>
    <rPh sb="12" eb="13">
      <t>ニュウ</t>
    </rPh>
    <rPh sb="13" eb="14">
      <t>ブン</t>
    </rPh>
    <rPh sb="15" eb="16">
      <t>モト</t>
    </rPh>
    <rPh sb="19" eb="22">
      <t>カンキセン</t>
    </rPh>
    <rPh sb="24" eb="26">
      <t>キカイ</t>
    </rPh>
    <rPh sb="29" eb="30">
      <t>キュウ</t>
    </rPh>
    <rPh sb="30" eb="32">
      <t>ハイキ</t>
    </rPh>
    <rPh sb="32" eb="33">
      <t>ブン</t>
    </rPh>
    <rPh sb="34" eb="35">
      <t>フク</t>
    </rPh>
    <phoneticPr fontId="3"/>
  </si>
  <si>
    <t>室内外圧力差による必要ドア開放力</t>
    <phoneticPr fontId="3"/>
  </si>
  <si>
    <t>初期時ドア開放力</t>
    <phoneticPr fontId="3"/>
  </si>
  <si>
    <t>③＋④より</t>
    <phoneticPr fontId="3"/>
  </si>
  <si>
    <t>ドア(開き扉)は軸金物などを中心に回転して開閉する扉なので、開閉必要力＝面積×室内外差圧×1/2より求めている。</t>
    <rPh sb="5" eb="6">
      <t>トビラ</t>
    </rPh>
    <rPh sb="50" eb="51">
      <t>モト</t>
    </rPh>
    <phoneticPr fontId="3"/>
  </si>
  <si>
    <t>初期時ドア開放力はBL認定基準で、30[N]以下とされている。</t>
    <phoneticPr fontId="3"/>
  </si>
  <si>
    <r>
      <t>※避難安全検証法では「扉開放の妨げとならないよう室内外圧力差を</t>
    </r>
    <r>
      <rPr>
        <b/>
        <sz val="8"/>
        <color theme="1"/>
        <rFont val="ＭＳ Ｐゴシック"/>
        <family val="3"/>
        <charset val="128"/>
      </rPr>
      <t>50Pa以下</t>
    </r>
    <r>
      <rPr>
        <sz val="8"/>
        <color theme="1"/>
        <rFont val="ＭＳ Ｐゴシック"/>
        <family val="3"/>
        <charset val="128"/>
      </rPr>
      <t>とする」</t>
    </r>
    <phoneticPr fontId="3"/>
  </si>
  <si>
    <r>
      <t>となっており、さらに言えば老人や子供などにも開放しやすいよう室内外圧力差を</t>
    </r>
    <r>
      <rPr>
        <b/>
        <sz val="8"/>
        <color theme="1"/>
        <rFont val="ＭＳ Ｐゴシック"/>
        <family val="3"/>
        <charset val="128"/>
      </rPr>
      <t>20Pa以下</t>
    </r>
    <r>
      <rPr>
        <sz val="8"/>
        <color theme="1"/>
        <rFont val="ＭＳ Ｐゴシック"/>
        <family val="3"/>
        <charset val="128"/>
      </rPr>
      <t>とすることが望ましい。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</si>
</sst>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11"/>
      <color theme="1"/>
      <name val="游ゴシック"/>
      <family val="2"/>
      <scheme val="minor"/>
    </font>
    <font>
      <sz val="8"/>
      <color theme="1"/>
      <name val="ＭＳ Ｐゴシック"/>
      <family val="3"/>
      <charset val="128"/>
    </font>
    <font>
      <sz val="6"/>
      <name val="游ゴシック"/>
      <family val="2"/>
      <charset val="128"/>
      <scheme val="minor"/>
    </font>
    <font>
      <sz val="6"/>
      <name val="游ゴシック"/>
      <family val="3"/>
      <charset val="128"/>
      <scheme val="minor"/>
    </font>
    <font>
      <u/>
      <sz val="11"/>
      <color theme="10"/>
      <name val="游ゴシック"/>
      <family val="2"/>
      <scheme val="minor"/>
    </font>
    <font>
      <sz val="11"/>
      <name val="ＭＳ 明朝"/>
      <family val="1"/>
      <charset val="128"/>
    </font>
    <font>
      <sz val="8"/>
      <name val="ＭＳ Ｐゴシック"/>
      <family val="3"/>
      <charset val="128"/>
    </font>
    <font>
      <u/>
      <sz val="8"/>
      <color theme="10"/>
      <name val="ＭＳ Ｐゴシック"/>
      <family val="3"/>
      <charset val="128"/>
    </font>
    <font>
      <sz val="11"/>
      <color theme="1"/>
      <name val="游ゴシック"/>
      <family val="2"/>
      <charset val="128"/>
      <scheme val="minor"/>
    </font>
    <font>
      <b/>
      <sz val="8"/>
      <color theme="1"/>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C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5" fillId="0" borderId="0" applyNumberFormat="0" applyFill="0" applyBorder="0" applyAlignment="0" applyProtection="0"/>
    <xf numFmtId="0" fontId="6" fillId="0" borderId="0"/>
    <xf numFmtId="9" fontId="9" fillId="0" borderId="0" applyFont="0" applyFill="0" applyBorder="0" applyAlignment="0" applyProtection="0">
      <alignment vertical="center"/>
    </xf>
  </cellStyleXfs>
  <cellXfs count="108">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vertical="center"/>
    </xf>
    <xf numFmtId="176" fontId="2" fillId="0" borderId="0" xfId="1" applyNumberFormat="1" applyFont="1" applyAlignment="1">
      <alignment vertical="center"/>
    </xf>
    <xf numFmtId="0" fontId="2" fillId="0" borderId="0" xfId="1" applyFont="1" applyAlignment="1">
      <alignment vertical="center" textRotation="255"/>
    </xf>
    <xf numFmtId="0" fontId="2" fillId="0" borderId="0" xfId="1" applyFont="1" applyAlignment="1">
      <alignment horizontal="left" vertical="center" wrapText="1"/>
    </xf>
    <xf numFmtId="0" fontId="8" fillId="0" borderId="0" xfId="2" applyFont="1" applyBorder="1" applyAlignment="1">
      <alignment horizontal="left" vertical="center"/>
    </xf>
    <xf numFmtId="0" fontId="2" fillId="0" borderId="0" xfId="1" applyFont="1" applyBorder="1" applyAlignment="1">
      <alignment horizontal="left" vertical="center"/>
    </xf>
    <xf numFmtId="0" fontId="2" fillId="0" borderId="0" xfId="1" applyFont="1" applyFill="1" applyBorder="1" applyAlignment="1">
      <alignment horizontal="left" vertical="center"/>
    </xf>
    <xf numFmtId="176" fontId="2" fillId="0" borderId="0" xfId="1" applyNumberFormat="1" applyFont="1" applyFill="1" applyBorder="1" applyAlignment="1">
      <alignment vertical="center"/>
    </xf>
    <xf numFmtId="0" fontId="2" fillId="0" borderId="0" xfId="1" applyFont="1" applyBorder="1" applyAlignment="1">
      <alignment vertical="center"/>
    </xf>
    <xf numFmtId="176" fontId="2" fillId="0" borderId="0" xfId="1" applyNumberFormat="1" applyFont="1" applyBorder="1" applyAlignment="1">
      <alignment vertical="center"/>
    </xf>
    <xf numFmtId="0" fontId="2" fillId="0" borderId="0" xfId="1" applyFont="1" applyFill="1" applyAlignment="1">
      <alignment vertical="center"/>
    </xf>
    <xf numFmtId="0" fontId="7" fillId="0" borderId="0" xfId="3" applyFont="1" applyAlignment="1">
      <alignment vertical="center"/>
    </xf>
    <xf numFmtId="0" fontId="2" fillId="0" borderId="0" xfId="1" applyFont="1" applyFill="1" applyBorder="1" applyAlignment="1">
      <alignment horizontal="right" vertical="center"/>
    </xf>
    <xf numFmtId="0" fontId="2" fillId="0" borderId="0" xfId="1" applyFont="1" applyFill="1" applyBorder="1" applyAlignment="1">
      <alignment vertical="center"/>
    </xf>
    <xf numFmtId="0" fontId="2" fillId="0" borderId="2" xfId="1" applyFont="1" applyFill="1" applyBorder="1" applyAlignment="1">
      <alignment horizontal="right" vertical="center"/>
    </xf>
    <xf numFmtId="0" fontId="2" fillId="0" borderId="0" xfId="1" applyFont="1" applyBorder="1" applyAlignment="1">
      <alignment horizontal="right" vertical="center"/>
    </xf>
    <xf numFmtId="0" fontId="2" fillId="2" borderId="1" xfId="1" applyFont="1" applyFill="1" applyBorder="1" applyAlignment="1">
      <alignment horizontal="right" vertical="center"/>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xf numFmtId="0" fontId="2" fillId="0" borderId="1" xfId="1" applyFont="1" applyFill="1" applyBorder="1" applyAlignment="1">
      <alignment horizontal="right" vertical="center"/>
    </xf>
    <xf numFmtId="0" fontId="2" fillId="0" borderId="2" xfId="1" applyFont="1" applyFill="1" applyBorder="1" applyAlignment="1">
      <alignment horizontal="right" vertical="center"/>
    </xf>
    <xf numFmtId="0" fontId="2" fillId="0" borderId="3" xfId="1" applyFont="1" applyFill="1" applyBorder="1" applyAlignment="1">
      <alignment horizontal="right" vertical="center"/>
    </xf>
    <xf numFmtId="0" fontId="2" fillId="3" borderId="1" xfId="1" applyFont="1" applyFill="1" applyBorder="1" applyAlignment="1">
      <alignment horizontal="right" vertical="center"/>
    </xf>
    <xf numFmtId="0" fontId="2" fillId="3" borderId="2" xfId="1" applyFont="1" applyFill="1" applyBorder="1" applyAlignment="1">
      <alignment horizontal="right" vertical="center"/>
    </xf>
    <xf numFmtId="0" fontId="2" fillId="3" borderId="3" xfId="1" applyFont="1" applyFill="1" applyBorder="1" applyAlignment="1">
      <alignment horizontal="right" vertical="center"/>
    </xf>
    <xf numFmtId="0" fontId="2" fillId="0" borderId="0" xfId="1" applyFont="1" applyBorder="1" applyAlignment="1">
      <alignment horizontal="right" vertical="center"/>
    </xf>
    <xf numFmtId="0" fontId="2" fillId="0" borderId="1" xfId="1" applyFont="1" applyBorder="1" applyAlignment="1">
      <alignment horizontal="right" vertical="center"/>
    </xf>
    <xf numFmtId="0" fontId="2" fillId="0" borderId="2" xfId="1" applyFont="1" applyBorder="1" applyAlignment="1">
      <alignment horizontal="right" vertical="center"/>
    </xf>
    <xf numFmtId="0" fontId="2" fillId="0" borderId="3" xfId="1" applyFont="1" applyBorder="1" applyAlignment="1">
      <alignment horizontal="right" vertical="center"/>
    </xf>
    <xf numFmtId="2" fontId="2" fillId="0" borderId="0" xfId="1" applyNumberFormat="1" applyFont="1" applyFill="1" applyBorder="1" applyAlignment="1">
      <alignment horizontal="right"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3" xfId="1" applyFont="1" applyFill="1" applyBorder="1" applyAlignment="1">
      <alignment horizontal="center" vertical="center"/>
    </xf>
    <xf numFmtId="0" fontId="2" fillId="0" borderId="0" xfId="1" applyFont="1" applyFill="1" applyBorder="1" applyAlignment="1">
      <alignment horizontal="right" vertical="center"/>
    </xf>
    <xf numFmtId="0" fontId="2" fillId="0" borderId="0" xfId="1" applyFont="1" applyFill="1" applyBorder="1" applyAlignment="1">
      <alignment horizontal="center" vertical="center"/>
    </xf>
    <xf numFmtId="0" fontId="7" fillId="0" borderId="0" xfId="3" applyFont="1" applyBorder="1" applyAlignment="1">
      <alignment horizontal="center" vertical="center" wrapText="1"/>
    </xf>
    <xf numFmtId="0" fontId="7" fillId="0" borderId="0" xfId="3" applyFont="1" applyBorder="1" applyAlignment="1">
      <alignment horizontal="center" vertical="center"/>
    </xf>
    <xf numFmtId="0" fontId="2" fillId="0" borderId="0" xfId="1" applyFont="1" applyAlignment="1">
      <alignment horizontal="left" vertical="center" indent="1"/>
    </xf>
    <xf numFmtId="0" fontId="2" fillId="0" borderId="5" xfId="1" applyFont="1" applyFill="1" applyBorder="1" applyAlignment="1">
      <alignment horizontal="right" vertical="center"/>
    </xf>
    <xf numFmtId="0" fontId="10" fillId="0" borderId="0" xfId="1" applyFont="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4" xfId="1" applyFont="1" applyBorder="1" applyAlignment="1">
      <alignment horizontal="left" vertical="center"/>
    </xf>
    <xf numFmtId="0" fontId="2" fillId="0" borderId="11" xfId="1" applyFont="1" applyBorder="1" applyAlignment="1">
      <alignment horizontal="left" vertical="center"/>
    </xf>
    <xf numFmtId="0" fontId="2" fillId="0" borderId="6" xfId="1" applyFont="1" applyBorder="1" applyAlignment="1">
      <alignment horizontal="right" vertical="center"/>
    </xf>
    <xf numFmtId="0" fontId="2" fillId="0" borderId="5" xfId="1" applyFont="1" applyBorder="1" applyAlignment="1">
      <alignment horizontal="right" vertical="center"/>
    </xf>
    <xf numFmtId="0" fontId="2" fillId="0" borderId="7" xfId="1" applyFont="1" applyBorder="1" applyAlignment="1">
      <alignment horizontal="right" vertical="center"/>
    </xf>
    <xf numFmtId="0" fontId="2" fillId="0" borderId="10" xfId="1" applyFont="1" applyBorder="1" applyAlignment="1">
      <alignment horizontal="right" vertical="center"/>
    </xf>
    <xf numFmtId="0" fontId="2" fillId="0" borderId="4" xfId="1" applyFont="1" applyBorder="1" applyAlignment="1">
      <alignment horizontal="right" vertical="center"/>
    </xf>
    <xf numFmtId="0" fontId="2" fillId="0" borderId="11" xfId="1" applyFont="1" applyBorder="1" applyAlignment="1">
      <alignment horizontal="right" vertical="center"/>
    </xf>
    <xf numFmtId="0" fontId="2" fillId="0" borderId="6" xfId="1" applyFont="1" applyBorder="1" applyAlignment="1">
      <alignment vertical="center"/>
    </xf>
    <xf numFmtId="0" fontId="2" fillId="0" borderId="5" xfId="1" applyFont="1" applyBorder="1" applyAlignment="1">
      <alignmen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0"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4" xfId="1" applyFont="1" applyBorder="1" applyAlignment="1">
      <alignment vertical="center"/>
    </xf>
    <xf numFmtId="0" fontId="2" fillId="0" borderId="11" xfId="1" applyFont="1" applyBorder="1" applyAlignment="1">
      <alignment vertical="center"/>
    </xf>
    <xf numFmtId="176" fontId="2" fillId="0" borderId="0" xfId="1" applyNumberFormat="1" applyFont="1" applyAlignment="1">
      <alignment horizontal="left" vertical="center"/>
    </xf>
    <xf numFmtId="0" fontId="2" fillId="0" borderId="0" xfId="1" applyFont="1" applyBorder="1" applyAlignment="1">
      <alignment horizontal="left" vertical="center"/>
    </xf>
    <xf numFmtId="0" fontId="2" fillId="0" borderId="9" xfId="1" applyFont="1" applyBorder="1" applyAlignment="1">
      <alignment horizontal="left" vertical="center"/>
    </xf>
    <xf numFmtId="176" fontId="2" fillId="0" borderId="6" xfId="1" applyNumberFormat="1" applyFont="1" applyBorder="1" applyAlignment="1">
      <alignment vertical="center"/>
    </xf>
    <xf numFmtId="176" fontId="2" fillId="0" borderId="5" xfId="1" applyNumberFormat="1" applyFont="1" applyBorder="1" applyAlignment="1">
      <alignment vertical="center"/>
    </xf>
    <xf numFmtId="176" fontId="2" fillId="0" borderId="7" xfId="1" applyNumberFormat="1" applyFont="1" applyBorder="1" applyAlignment="1">
      <alignment vertical="center"/>
    </xf>
    <xf numFmtId="176" fontId="2" fillId="0" borderId="8" xfId="1" applyNumberFormat="1" applyFont="1" applyBorder="1" applyAlignment="1">
      <alignment vertical="center"/>
    </xf>
    <xf numFmtId="176" fontId="2" fillId="0" borderId="0" xfId="1" applyNumberFormat="1" applyFont="1" applyBorder="1" applyAlignment="1">
      <alignment vertical="center"/>
    </xf>
    <xf numFmtId="176" fontId="2" fillId="0" borderId="9" xfId="1" applyNumberFormat="1" applyFont="1" applyBorder="1" applyAlignment="1">
      <alignment vertical="center"/>
    </xf>
    <xf numFmtId="176" fontId="2" fillId="0" borderId="10" xfId="1" applyNumberFormat="1" applyFont="1" applyBorder="1" applyAlignment="1">
      <alignment vertical="center"/>
    </xf>
    <xf numFmtId="176" fontId="2" fillId="0" borderId="4" xfId="1" applyNumberFormat="1" applyFont="1" applyBorder="1" applyAlignment="1">
      <alignment vertical="center"/>
    </xf>
    <xf numFmtId="176" fontId="2" fillId="0" borderId="11" xfId="1" applyNumberFormat="1" applyFont="1" applyBorder="1" applyAlignment="1">
      <alignment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3" xfId="1" applyFont="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9" fontId="2" fillId="0" borderId="6" xfId="4" applyFont="1" applyBorder="1" applyAlignment="1">
      <alignment vertical="center"/>
    </xf>
    <xf numFmtId="9" fontId="2" fillId="0" borderId="5" xfId="4" applyFont="1" applyBorder="1" applyAlignment="1">
      <alignment vertical="center"/>
    </xf>
    <xf numFmtId="9" fontId="2" fillId="0" borderId="7" xfId="4" applyFont="1" applyBorder="1" applyAlignment="1">
      <alignment vertical="center"/>
    </xf>
    <xf numFmtId="9" fontId="2" fillId="0" borderId="8" xfId="4" applyFont="1" applyBorder="1" applyAlignment="1">
      <alignment vertical="center"/>
    </xf>
    <xf numFmtId="9" fontId="2" fillId="0" borderId="0" xfId="4" applyFont="1" applyBorder="1" applyAlignment="1">
      <alignment vertical="center"/>
    </xf>
    <xf numFmtId="9" fontId="2" fillId="0" borderId="9" xfId="4" applyFont="1" applyBorder="1" applyAlignment="1">
      <alignment vertical="center"/>
    </xf>
    <xf numFmtId="9" fontId="2" fillId="0" borderId="10" xfId="4" applyFont="1" applyBorder="1" applyAlignment="1">
      <alignment vertical="center"/>
    </xf>
    <xf numFmtId="9" fontId="2" fillId="0" borderId="4" xfId="4" applyFont="1" applyBorder="1" applyAlignment="1">
      <alignment vertical="center"/>
    </xf>
    <xf numFmtId="9" fontId="2" fillId="0" borderId="11" xfId="4" applyFont="1" applyBorder="1" applyAlignment="1">
      <alignment vertical="center"/>
    </xf>
    <xf numFmtId="176" fontId="2" fillId="0" borderId="1" xfId="1" applyNumberFormat="1" applyFont="1" applyBorder="1" applyAlignment="1">
      <alignment vertical="center"/>
    </xf>
    <xf numFmtId="176" fontId="2" fillId="0" borderId="2" xfId="1" applyNumberFormat="1" applyFont="1" applyBorder="1" applyAlignment="1">
      <alignment vertical="center"/>
    </xf>
    <xf numFmtId="176" fontId="2" fillId="0" borderId="3" xfId="1" applyNumberFormat="1" applyFont="1" applyBorder="1" applyAlignment="1">
      <alignment vertical="center"/>
    </xf>
    <xf numFmtId="0" fontId="2" fillId="0" borderId="2" xfId="1" applyNumberFormat="1" applyFont="1" applyBorder="1" applyAlignment="1">
      <alignment vertical="center"/>
    </xf>
    <xf numFmtId="0" fontId="2" fillId="0" borderId="3" xfId="1" applyNumberFormat="1" applyFont="1" applyBorder="1" applyAlignment="1">
      <alignment vertical="center"/>
    </xf>
    <xf numFmtId="0" fontId="7" fillId="0" borderId="0" xfId="3" applyFont="1" applyBorder="1" applyAlignment="1">
      <alignment vertical="center"/>
    </xf>
    <xf numFmtId="176" fontId="2" fillId="0" borderId="0" xfId="1" applyNumberFormat="1" applyFont="1" applyFill="1" applyBorder="1" applyAlignment="1">
      <alignment horizontal="right" vertical="center"/>
    </xf>
    <xf numFmtId="0" fontId="7" fillId="0" borderId="0" xfId="3" applyFont="1" applyFill="1" applyBorder="1" applyAlignment="1">
      <alignment vertical="center"/>
    </xf>
    <xf numFmtId="0" fontId="2" fillId="0" borderId="0" xfId="1" applyFont="1" applyFill="1" applyAlignment="1">
      <alignment horizontal="left" vertical="center"/>
    </xf>
    <xf numFmtId="0" fontId="2" fillId="2" borderId="0" xfId="1" applyFont="1" applyFill="1" applyBorder="1" applyAlignment="1">
      <alignment vertical="center"/>
    </xf>
    <xf numFmtId="176" fontId="2" fillId="2" borderId="0" xfId="1" applyNumberFormat="1" applyFont="1" applyFill="1" applyBorder="1" applyAlignment="1">
      <alignment vertical="center"/>
    </xf>
    <xf numFmtId="0" fontId="7" fillId="0" borderId="0" xfId="3" applyFont="1" applyBorder="1" applyAlignment="1">
      <alignment vertical="center" wrapText="1"/>
    </xf>
  </cellXfs>
  <cellStyles count="5">
    <cellStyle name="パーセント" xfId="4" builtinId="5"/>
    <cellStyle name="ハイパーリンク" xfId="2" builtinId="8"/>
    <cellStyle name="標準" xfId="0" builtinId="0"/>
    <cellStyle name="標準 2" xfId="3" xr:uid="{BCFDC068-66ED-4DDF-B222-C9E5EB04D005}"/>
    <cellStyle name="標準 3" xfId="1" xr:uid="{E70CB4FA-13DA-4131-B8EE-8279AA81A3C0}"/>
  </cellStyles>
  <dxfs count="0"/>
  <tableStyles count="0" defaultTableStyle="TableStyleMedium2" defaultPivotStyle="PivotStyleLight16"/>
  <colors>
    <mruColors>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8595-719F-4994-85A7-92D30584E2B8}">
  <dimension ref="B2:CY89"/>
  <sheetViews>
    <sheetView showGridLines="0" view="pageBreakPreview" zoomScale="124" zoomScaleNormal="46" zoomScaleSheetLayoutView="124" workbookViewId="0">
      <selection activeCell="T2" sqref="T2"/>
    </sheetView>
  </sheetViews>
  <sheetFormatPr defaultColWidth="2.25" defaultRowHeight="13.5" customHeight="1" x14ac:dyDescent="0.4"/>
  <cols>
    <col min="1" max="9" width="2.25" style="1"/>
    <col min="10" max="10" width="2.25" style="2" customWidth="1"/>
    <col min="11" max="15" width="2.25" style="1"/>
    <col min="16" max="16" width="2.125" style="1" customWidth="1"/>
    <col min="17" max="22" width="2.25" style="1"/>
    <col min="23" max="23" width="2.125" style="1" customWidth="1"/>
    <col min="24" max="28" width="2.25" style="1"/>
    <col min="29" max="29" width="2.25" style="1" customWidth="1"/>
    <col min="30" max="31" width="2.25" style="1"/>
    <col min="32" max="32" width="2.25" style="1" customWidth="1"/>
    <col min="33" max="34" width="2.25" style="1"/>
    <col min="35" max="35" width="2.25" style="1" customWidth="1"/>
    <col min="36" max="37" width="2.25" style="1"/>
    <col min="38" max="38" width="2.375" style="1" bestFit="1" customWidth="1"/>
    <col min="39" max="39" width="2.25" style="1" customWidth="1"/>
    <col min="40" max="61" width="2.25" style="1"/>
    <col min="62" max="64" width="2.25" style="1" customWidth="1"/>
    <col min="65" max="16384" width="2.25" style="1"/>
  </cols>
  <sheetData>
    <row r="2" spans="2:50" ht="13.5" customHeight="1" x14ac:dyDescent="0.4">
      <c r="B2" s="1" t="s">
        <v>11</v>
      </c>
      <c r="T2" s="1" t="s">
        <v>48</v>
      </c>
      <c r="U2" s="3"/>
    </row>
    <row r="3" spans="2:50" ht="13.5" customHeight="1" x14ac:dyDescent="0.4">
      <c r="B3" s="3"/>
      <c r="C3" s="3"/>
      <c r="D3" s="3"/>
      <c r="E3" s="3"/>
      <c r="F3" s="3"/>
      <c r="J3" s="1"/>
      <c r="L3" s="2"/>
      <c r="M3" s="2"/>
      <c r="N3" s="2"/>
      <c r="O3" s="3"/>
    </row>
    <row r="4" spans="2:50" ht="13.5" customHeight="1" x14ac:dyDescent="0.4">
      <c r="C4" s="1" t="s">
        <v>12</v>
      </c>
      <c r="J4" s="1"/>
      <c r="L4" s="19">
        <v>0</v>
      </c>
      <c r="M4" s="20"/>
      <c r="N4" s="21"/>
      <c r="O4" s="1" t="s">
        <v>14</v>
      </c>
    </row>
    <row r="5" spans="2:50" ht="13.5" customHeight="1" x14ac:dyDescent="0.4">
      <c r="C5" s="1" t="s">
        <v>13</v>
      </c>
      <c r="D5" s="8"/>
      <c r="E5" s="9"/>
      <c r="F5" s="9"/>
      <c r="G5" s="9"/>
      <c r="J5" s="1"/>
      <c r="L5" s="19">
        <v>1200</v>
      </c>
      <c r="M5" s="20"/>
      <c r="N5" s="21"/>
      <c r="O5" s="1" t="s">
        <v>14</v>
      </c>
      <c r="Q5" s="9"/>
      <c r="R5" s="9"/>
    </row>
    <row r="6" spans="2:50" ht="13.5" customHeight="1" x14ac:dyDescent="0.4">
      <c r="D6" s="8"/>
      <c r="E6" s="9"/>
      <c r="F6" s="9"/>
      <c r="G6" s="9"/>
      <c r="I6" s="8"/>
      <c r="J6" s="1"/>
      <c r="L6" s="17"/>
      <c r="M6" s="17"/>
      <c r="N6" s="17"/>
      <c r="O6" s="8"/>
      <c r="Q6" s="9"/>
      <c r="R6" s="9"/>
    </row>
    <row r="7" spans="2:50" ht="13.5" customHeight="1" x14ac:dyDescent="0.4">
      <c r="B7" s="3"/>
      <c r="C7" s="1" t="s">
        <v>40</v>
      </c>
      <c r="J7" s="1"/>
      <c r="L7" s="22">
        <f>((L5-L4)^2)^0.5</f>
        <v>1200</v>
      </c>
      <c r="M7" s="23"/>
      <c r="N7" s="24"/>
      <c r="O7" s="1" t="s">
        <v>14</v>
      </c>
      <c r="Q7" s="1" t="s">
        <v>2</v>
      </c>
      <c r="U7" s="1" t="s">
        <v>49</v>
      </c>
      <c r="W7" s="45" t="str">
        <f>IF(L7=0,"",IF(AND(L5,L4)="","",IF(L4&gt;L5,"排気","給気")))</f>
        <v>給気</v>
      </c>
      <c r="Y7" s="1" t="s">
        <v>44</v>
      </c>
      <c r="AC7" s="45" t="str">
        <f>IF(L7=0,"",IF(AND(L5,L4)="","",IF(L4&gt;L5,"陽圧","負圧")))</f>
        <v>負圧</v>
      </c>
      <c r="AD7" s="45"/>
      <c r="AE7" s="3" t="s">
        <v>43</v>
      </c>
    </row>
    <row r="8" spans="2:50" ht="13.5" customHeight="1" x14ac:dyDescent="0.4">
      <c r="B8" s="3"/>
      <c r="J8" s="1"/>
      <c r="L8" s="44"/>
      <c r="M8" s="8"/>
      <c r="U8" s="43" t="str">
        <f>IF(L7=0,"",IF(AND(L5,L4)="","",IF(L4&gt;L5,"（内側に扉を開けるときに重さを感じる）","（外側に扉を開けるときに重さを感じる）")))</f>
        <v>（外側に扉を開けるときに重さを感じる）</v>
      </c>
    </row>
    <row r="9" spans="2:50" ht="13.5" customHeight="1" x14ac:dyDescent="0.4">
      <c r="B9" s="3"/>
      <c r="C9" s="45" t="str">
        <f>W7</f>
        <v>給気</v>
      </c>
      <c r="E9" s="4" t="s">
        <v>24</v>
      </c>
      <c r="F9" s="4"/>
      <c r="G9" s="4"/>
      <c r="J9" s="8"/>
      <c r="K9" s="8"/>
      <c r="L9" s="8"/>
      <c r="M9" s="8"/>
      <c r="Q9" s="4"/>
      <c r="R9" s="4"/>
      <c r="S9" s="4"/>
      <c r="T9" s="4"/>
      <c r="U9" s="1" t="s">
        <v>50</v>
      </c>
    </row>
    <row r="10" spans="2:50" ht="13.5" customHeight="1" x14ac:dyDescent="0.4">
      <c r="J10" s="1"/>
      <c r="R10" s="4"/>
      <c r="S10" s="4"/>
      <c r="T10" s="4"/>
    </row>
    <row r="11" spans="2:50" ht="13.5" customHeight="1" x14ac:dyDescent="0.4">
      <c r="C11" s="69" t="s">
        <v>7</v>
      </c>
      <c r="F11" s="1" t="s">
        <v>29</v>
      </c>
      <c r="I11" s="1" t="s">
        <v>27</v>
      </c>
      <c r="J11" s="1"/>
      <c r="L11" s="1" t="s">
        <v>26</v>
      </c>
      <c r="R11" s="4"/>
      <c r="S11" s="4"/>
      <c r="T11" s="4"/>
      <c r="U11" s="1" t="s">
        <v>33</v>
      </c>
      <c r="AK11" s="1" t="s">
        <v>21</v>
      </c>
    </row>
    <row r="12" spans="2:50" ht="13.5" customHeight="1" x14ac:dyDescent="0.4">
      <c r="C12" s="72" t="s">
        <v>41</v>
      </c>
      <c r="D12" s="73"/>
      <c r="E12" s="74"/>
      <c r="F12" s="60">
        <v>900</v>
      </c>
      <c r="G12" s="61"/>
      <c r="H12" s="62"/>
      <c r="I12" s="87">
        <v>0.8</v>
      </c>
      <c r="J12" s="88"/>
      <c r="K12" s="89"/>
      <c r="L12" s="60">
        <f>ROUNDUP(F12*I12,0)</f>
        <v>720</v>
      </c>
      <c r="M12" s="61"/>
      <c r="N12" s="62"/>
      <c r="R12" s="4"/>
      <c r="S12" s="4"/>
      <c r="T12" s="4"/>
      <c r="U12" s="84">
        <v>300</v>
      </c>
      <c r="V12" s="85"/>
      <c r="W12" s="86"/>
      <c r="X12" s="1" t="s">
        <v>32</v>
      </c>
      <c r="Y12" s="1" t="s">
        <v>30</v>
      </c>
      <c r="Z12" s="84">
        <v>300</v>
      </c>
      <c r="AA12" s="85"/>
      <c r="AB12" s="86"/>
      <c r="AC12" s="1" t="s">
        <v>32</v>
      </c>
      <c r="AD12" s="1" t="s">
        <v>31</v>
      </c>
      <c r="AE12" s="81">
        <f>U12*Z12/100</f>
        <v>900</v>
      </c>
      <c r="AF12" s="82"/>
      <c r="AG12" s="83"/>
      <c r="AH12" s="1" t="s">
        <v>15</v>
      </c>
      <c r="AK12" s="46" t="s">
        <v>16</v>
      </c>
      <c r="AL12" s="47"/>
      <c r="AM12" s="47"/>
      <c r="AN12" s="47"/>
      <c r="AO12" s="47"/>
      <c r="AP12" s="47"/>
      <c r="AQ12" s="47"/>
      <c r="AR12" s="47"/>
      <c r="AS12" s="47"/>
      <c r="AT12" s="47"/>
      <c r="AU12" s="48"/>
      <c r="AV12" s="54" t="s">
        <v>22</v>
      </c>
      <c r="AW12" s="55"/>
      <c r="AX12" s="56"/>
    </row>
    <row r="13" spans="2:50" ht="13.5" customHeight="1" x14ac:dyDescent="0.4">
      <c r="C13" s="75" t="s">
        <v>42</v>
      </c>
      <c r="D13" s="76"/>
      <c r="E13" s="77"/>
      <c r="F13" s="63">
        <v>200</v>
      </c>
      <c r="G13" s="64"/>
      <c r="H13" s="65"/>
      <c r="I13" s="90">
        <v>0.75</v>
      </c>
      <c r="J13" s="91"/>
      <c r="K13" s="92"/>
      <c r="L13" s="63">
        <f>ROUNDUP(F13*I13,0)</f>
        <v>150</v>
      </c>
      <c r="M13" s="64"/>
      <c r="N13" s="65"/>
      <c r="R13" s="4"/>
      <c r="S13" s="4"/>
      <c r="T13" s="4"/>
      <c r="U13" s="84"/>
      <c r="V13" s="85"/>
      <c r="W13" s="86"/>
      <c r="X13" s="1" t="s">
        <v>32</v>
      </c>
      <c r="Y13" s="1" t="s">
        <v>30</v>
      </c>
      <c r="Z13" s="84"/>
      <c r="AA13" s="85"/>
      <c r="AB13" s="86"/>
      <c r="AC13" s="1" t="s">
        <v>32</v>
      </c>
      <c r="AD13" s="1" t="s">
        <v>31</v>
      </c>
      <c r="AE13" s="81">
        <f t="shared" ref="AE13:AE15" si="0">U13*Z13/100</f>
        <v>0</v>
      </c>
      <c r="AF13" s="82"/>
      <c r="AG13" s="83"/>
      <c r="AH13" s="1" t="s">
        <v>15</v>
      </c>
      <c r="AK13" s="51"/>
      <c r="AL13" s="52"/>
      <c r="AM13" s="52"/>
      <c r="AN13" s="52"/>
      <c r="AO13" s="52"/>
      <c r="AP13" s="52"/>
      <c r="AQ13" s="52"/>
      <c r="AR13" s="52"/>
      <c r="AS13" s="52"/>
      <c r="AT13" s="52"/>
      <c r="AU13" s="53"/>
      <c r="AV13" s="57" t="s">
        <v>23</v>
      </c>
      <c r="AW13" s="58"/>
      <c r="AX13" s="59"/>
    </row>
    <row r="14" spans="2:50" ht="13.5" customHeight="1" x14ac:dyDescent="0.4">
      <c r="C14" s="75"/>
      <c r="D14" s="76"/>
      <c r="E14" s="77"/>
      <c r="F14" s="63"/>
      <c r="G14" s="64"/>
      <c r="H14" s="65"/>
      <c r="I14" s="90"/>
      <c r="J14" s="91"/>
      <c r="K14" s="92"/>
      <c r="L14" s="8"/>
      <c r="M14" s="8"/>
      <c r="N14" s="50"/>
      <c r="R14" s="4"/>
      <c r="S14" s="4"/>
      <c r="T14" s="4"/>
      <c r="U14" s="84"/>
      <c r="V14" s="85"/>
      <c r="W14" s="86"/>
      <c r="X14" s="1" t="s">
        <v>32</v>
      </c>
      <c r="Y14" s="1" t="s">
        <v>30</v>
      </c>
      <c r="Z14" s="84"/>
      <c r="AA14" s="85"/>
      <c r="AB14" s="86"/>
      <c r="AC14" s="1" t="s">
        <v>32</v>
      </c>
      <c r="AD14" s="1" t="s">
        <v>31</v>
      </c>
      <c r="AE14" s="81">
        <f t="shared" si="0"/>
        <v>0</v>
      </c>
      <c r="AF14" s="82"/>
      <c r="AG14" s="83"/>
      <c r="AH14" s="1" t="s">
        <v>15</v>
      </c>
      <c r="AK14" s="49" t="s">
        <v>17</v>
      </c>
      <c r="AL14" s="8"/>
      <c r="AM14" s="8"/>
      <c r="AN14" s="8"/>
      <c r="AO14" s="8"/>
      <c r="AP14" s="8"/>
      <c r="AQ14" s="8"/>
      <c r="AR14" s="8"/>
      <c r="AS14" s="8"/>
      <c r="AT14" s="8"/>
      <c r="AU14" s="50"/>
      <c r="AV14" s="60">
        <v>10</v>
      </c>
      <c r="AW14" s="61"/>
      <c r="AX14" s="62"/>
    </row>
    <row r="15" spans="2:50" ht="13.5" customHeight="1" x14ac:dyDescent="0.4">
      <c r="C15" s="78"/>
      <c r="D15" s="79"/>
      <c r="E15" s="80"/>
      <c r="F15" s="66"/>
      <c r="G15" s="67"/>
      <c r="H15" s="68"/>
      <c r="I15" s="93"/>
      <c r="J15" s="94"/>
      <c r="K15" s="95"/>
      <c r="L15" s="52"/>
      <c r="M15" s="52"/>
      <c r="N15" s="53"/>
      <c r="R15" s="4"/>
      <c r="S15" s="4"/>
      <c r="T15" s="4"/>
      <c r="U15" s="84"/>
      <c r="V15" s="85"/>
      <c r="W15" s="86"/>
      <c r="X15" s="1" t="s">
        <v>32</v>
      </c>
      <c r="Y15" s="1" t="s">
        <v>30</v>
      </c>
      <c r="Z15" s="84"/>
      <c r="AA15" s="85"/>
      <c r="AB15" s="86"/>
      <c r="AC15" s="1" t="s">
        <v>32</v>
      </c>
      <c r="AD15" s="1" t="s">
        <v>31</v>
      </c>
      <c r="AE15" s="81">
        <f t="shared" si="0"/>
        <v>0</v>
      </c>
      <c r="AF15" s="82"/>
      <c r="AG15" s="83"/>
      <c r="AH15" s="1" t="s">
        <v>15</v>
      </c>
      <c r="AK15" s="49" t="s">
        <v>19</v>
      </c>
      <c r="AL15" s="8"/>
      <c r="AM15" s="8"/>
      <c r="AN15" s="8"/>
      <c r="AO15" s="8"/>
      <c r="AP15" s="8"/>
      <c r="AQ15" s="8"/>
      <c r="AR15" s="8"/>
      <c r="AS15" s="8"/>
      <c r="AT15" s="8"/>
      <c r="AU15" s="50"/>
      <c r="AV15" s="63">
        <v>2</v>
      </c>
      <c r="AW15" s="64"/>
      <c r="AX15" s="65"/>
    </row>
    <row r="16" spans="2:50" ht="13.5" customHeight="1" x14ac:dyDescent="0.4">
      <c r="C16" s="4"/>
      <c r="F16" s="8" t="s">
        <v>28</v>
      </c>
      <c r="I16" s="1" t="s">
        <v>22</v>
      </c>
      <c r="R16" s="4"/>
      <c r="S16" s="4"/>
      <c r="T16" s="4"/>
      <c r="AK16" s="51" t="s">
        <v>18</v>
      </c>
      <c r="AL16" s="52"/>
      <c r="AM16" s="52"/>
      <c r="AN16" s="52"/>
      <c r="AO16" s="52"/>
      <c r="AP16" s="52"/>
      <c r="AQ16" s="52"/>
      <c r="AR16" s="52"/>
      <c r="AS16" s="52"/>
      <c r="AT16" s="52"/>
      <c r="AU16" s="53"/>
      <c r="AV16" s="66">
        <v>5</v>
      </c>
      <c r="AW16" s="67"/>
      <c r="AX16" s="68"/>
    </row>
    <row r="17" spans="2:65" ht="13.5" customHeight="1" x14ac:dyDescent="0.4">
      <c r="B17" s="8"/>
      <c r="C17" s="70" t="s">
        <v>37</v>
      </c>
      <c r="D17" s="70"/>
      <c r="E17" s="71"/>
      <c r="F17" s="99">
        <v>50</v>
      </c>
      <c r="G17" s="99"/>
      <c r="H17" s="100"/>
      <c r="I17" s="96">
        <v>3</v>
      </c>
      <c r="J17" s="97"/>
      <c r="K17" s="98"/>
      <c r="L17" s="81">
        <f>ROUNDUP(F17*I17,0)</f>
        <v>150</v>
      </c>
      <c r="M17" s="82"/>
      <c r="N17" s="83"/>
      <c r="R17" s="4"/>
      <c r="S17" s="4"/>
      <c r="T17" s="4"/>
      <c r="AX17" s="2" t="s">
        <v>20</v>
      </c>
    </row>
    <row r="18" spans="2:65" ht="13.5" customHeight="1" x14ac:dyDescent="0.4">
      <c r="C18" s="8"/>
      <c r="D18" s="8"/>
      <c r="E18" s="8"/>
      <c r="F18" s="8"/>
      <c r="G18" s="8"/>
      <c r="H18" s="8"/>
      <c r="I18" s="8"/>
      <c r="J18" s="8"/>
      <c r="K18" s="8"/>
      <c r="R18" s="4"/>
      <c r="S18" s="4"/>
      <c r="T18" s="4"/>
    </row>
    <row r="19" spans="2:65" ht="13.5" customHeight="1" x14ac:dyDescent="0.4">
      <c r="J19" s="1"/>
      <c r="K19" s="2" t="s">
        <v>25</v>
      </c>
      <c r="L19" s="29">
        <f>SUM(L12:N15,L17)</f>
        <v>1020</v>
      </c>
      <c r="M19" s="30"/>
      <c r="N19" s="31"/>
      <c r="O19" s="1" t="s">
        <v>15</v>
      </c>
      <c r="Q19" s="1" t="s">
        <v>3</v>
      </c>
      <c r="R19" s="4"/>
      <c r="S19" s="4"/>
      <c r="T19" s="4"/>
    </row>
    <row r="20" spans="2:65" ht="13.5" customHeight="1" x14ac:dyDescent="0.4">
      <c r="J20" s="1"/>
      <c r="R20" s="4"/>
      <c r="S20" s="4"/>
      <c r="T20" s="4"/>
    </row>
    <row r="21" spans="2:65" ht="13.5" customHeight="1" x14ac:dyDescent="0.4">
      <c r="C21" s="1" t="s">
        <v>4</v>
      </c>
      <c r="J21" s="1"/>
      <c r="L21" s="22">
        <f>ROUND(L7/L19/3600*100^2,2)</f>
        <v>3.27</v>
      </c>
      <c r="M21" s="23"/>
      <c r="N21" s="24"/>
      <c r="O21" s="1" t="s">
        <v>36</v>
      </c>
    </row>
    <row r="22" spans="2:65" ht="13.5" customHeight="1" x14ac:dyDescent="0.4">
      <c r="C22" s="1" t="s">
        <v>38</v>
      </c>
      <c r="J22" s="1"/>
      <c r="L22" s="29">
        <f>ROUND(351.99/(X22+273.15)+344.84/(X22+273.15)^2,1)</f>
        <v>1.2</v>
      </c>
      <c r="M22" s="30"/>
      <c r="N22" s="31"/>
      <c r="O22" s="3" t="s">
        <v>1</v>
      </c>
      <c r="P22" s="3"/>
      <c r="Q22" s="4"/>
      <c r="U22" s="3" t="s">
        <v>0</v>
      </c>
      <c r="X22" s="19">
        <v>20</v>
      </c>
      <c r="Y22" s="20"/>
      <c r="Z22" s="21"/>
      <c r="AA22" s="3" t="s">
        <v>39</v>
      </c>
      <c r="BG22" s="41"/>
      <c r="BH22" s="42"/>
    </row>
    <row r="23" spans="2:65" ht="13.5" customHeight="1" x14ac:dyDescent="0.4">
      <c r="J23" s="1"/>
      <c r="Q23" s="9"/>
      <c r="AP23" s="4"/>
      <c r="AQ23" s="4"/>
      <c r="BF23" s="14"/>
      <c r="BG23" s="42"/>
      <c r="BH23" s="42"/>
    </row>
    <row r="24" spans="2:65" ht="13.5" customHeight="1" x14ac:dyDescent="0.4">
      <c r="B24" s="3"/>
      <c r="C24" s="1" t="s">
        <v>34</v>
      </c>
      <c r="J24" s="1"/>
      <c r="L24" s="25">
        <f>ROUND(L21^2*L22/2,2)</f>
        <v>6.42</v>
      </c>
      <c r="M24" s="26"/>
      <c r="N24" s="27"/>
      <c r="O24" s="16" t="s">
        <v>35</v>
      </c>
      <c r="P24" s="9"/>
      <c r="Q24" s="10"/>
      <c r="AP24" s="10"/>
      <c r="AQ24" s="10"/>
      <c r="AR24" s="9"/>
      <c r="AS24" s="9"/>
      <c r="AT24" s="9"/>
      <c r="AU24" s="9"/>
      <c r="AV24" s="9"/>
      <c r="AW24" s="39"/>
      <c r="AX24" s="39"/>
      <c r="AY24" s="9"/>
      <c r="AZ24" s="9"/>
      <c r="BA24" s="9"/>
      <c r="BB24" s="9"/>
      <c r="BC24" s="102"/>
      <c r="BD24" s="102"/>
      <c r="BE24" s="9"/>
      <c r="BF24" s="9"/>
      <c r="BG24" s="39"/>
      <c r="BH24" s="39"/>
      <c r="BI24" s="9"/>
      <c r="BJ24" s="9"/>
      <c r="BK24" s="9"/>
      <c r="BL24" s="9"/>
      <c r="BM24" s="9"/>
    </row>
    <row r="25" spans="2:65" ht="13.5" customHeight="1" x14ac:dyDescent="0.4">
      <c r="B25" s="3"/>
      <c r="J25" s="1"/>
      <c r="Q25" s="9"/>
      <c r="R25" s="4"/>
      <c r="S25" s="4"/>
      <c r="T25" s="4"/>
      <c r="U25" s="4"/>
      <c r="V25" s="4"/>
      <c r="Y25" s="8"/>
      <c r="Z25" s="11"/>
      <c r="AA25" s="11"/>
      <c r="AB25" s="11"/>
      <c r="AK25" s="14"/>
      <c r="AL25" s="14"/>
      <c r="AP25" s="10"/>
      <c r="AQ25" s="10"/>
      <c r="AR25" s="9"/>
      <c r="AS25" s="9"/>
      <c r="AT25" s="9"/>
      <c r="AU25" s="16"/>
      <c r="AV25" s="16"/>
      <c r="AW25" s="102"/>
      <c r="AX25" s="102"/>
      <c r="AY25" s="9"/>
      <c r="AZ25" s="9"/>
      <c r="BA25" s="9"/>
      <c r="BB25" s="9"/>
      <c r="BC25" s="39"/>
      <c r="BD25" s="39"/>
      <c r="BE25" s="9"/>
      <c r="BF25" s="103"/>
      <c r="BG25" s="39"/>
      <c r="BH25" s="39"/>
      <c r="BI25" s="9"/>
      <c r="BJ25" s="9"/>
      <c r="BK25" s="9"/>
      <c r="BL25" s="9"/>
      <c r="BM25" s="9"/>
    </row>
    <row r="26" spans="2:65" ht="13.5" customHeight="1" x14ac:dyDescent="0.4">
      <c r="B26" s="3"/>
      <c r="C26" s="9"/>
      <c r="D26" s="9"/>
      <c r="E26" s="9"/>
      <c r="F26" s="9"/>
      <c r="G26" s="9"/>
      <c r="H26" s="9"/>
      <c r="I26" s="9"/>
      <c r="J26" s="9"/>
      <c r="K26" s="9"/>
      <c r="L26" s="32"/>
      <c r="M26" s="32"/>
      <c r="N26" s="32"/>
      <c r="O26" s="9"/>
      <c r="P26" s="9"/>
      <c r="Q26" s="10"/>
      <c r="R26" s="4"/>
      <c r="S26" s="4"/>
      <c r="T26" s="4"/>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2:65" ht="13.5" customHeight="1" x14ac:dyDescent="0.4">
      <c r="B27" s="3"/>
      <c r="C27" s="9"/>
      <c r="D27" s="9"/>
      <c r="E27" s="9"/>
      <c r="F27" s="9"/>
      <c r="G27" s="9"/>
      <c r="H27" s="9"/>
      <c r="I27" s="9"/>
      <c r="J27" s="9"/>
      <c r="K27" s="9"/>
      <c r="L27" s="9"/>
      <c r="M27" s="9"/>
      <c r="N27" s="9"/>
      <c r="O27" s="9"/>
      <c r="P27" s="9"/>
      <c r="Q27" s="10"/>
    </row>
    <row r="28" spans="2:65" ht="13.5" customHeight="1" x14ac:dyDescent="0.4">
      <c r="B28" s="3"/>
      <c r="C28" s="9"/>
      <c r="D28" s="9"/>
      <c r="E28" s="9"/>
      <c r="F28" s="9"/>
      <c r="G28" s="9"/>
      <c r="H28" s="9"/>
      <c r="I28" s="9"/>
      <c r="J28" s="9"/>
      <c r="K28" s="9"/>
      <c r="L28" s="9"/>
      <c r="M28" s="9"/>
      <c r="N28" s="40"/>
      <c r="O28" s="40"/>
      <c r="P28" s="9"/>
      <c r="Q28" s="9"/>
      <c r="R28" s="4"/>
      <c r="S28" s="4"/>
      <c r="T28" s="4"/>
      <c r="AA28" s="11"/>
      <c r="AH28" s="3"/>
      <c r="AI28" s="3"/>
      <c r="AJ28" s="3"/>
    </row>
    <row r="29" spans="2:65" ht="13.5" customHeight="1" x14ac:dyDescent="0.4">
      <c r="J29" s="1"/>
      <c r="Q29" s="10"/>
      <c r="AH29" s="3"/>
      <c r="AI29" s="3"/>
      <c r="AK29" s="3"/>
    </row>
    <row r="30" spans="2:65" ht="13.5" customHeight="1" x14ac:dyDescent="0.4">
      <c r="J30" s="1"/>
      <c r="Q30" s="9"/>
      <c r="R30" s="4"/>
      <c r="S30" s="4"/>
      <c r="T30" s="4"/>
      <c r="AC30" s="4"/>
      <c r="AD30" s="4"/>
      <c r="AE30" s="4"/>
      <c r="AF30" s="3"/>
    </row>
    <row r="31" spans="2:65" ht="13.5" customHeight="1" x14ac:dyDescent="0.4">
      <c r="B31" s="3"/>
      <c r="C31" s="16"/>
      <c r="D31" s="16"/>
      <c r="E31" s="16"/>
      <c r="F31" s="16"/>
      <c r="G31" s="9"/>
      <c r="H31" s="9"/>
      <c r="I31" s="9"/>
      <c r="J31" s="9"/>
      <c r="K31" s="9"/>
      <c r="L31" s="9"/>
      <c r="M31" s="9"/>
      <c r="N31" s="40"/>
      <c r="O31" s="40"/>
      <c r="P31" s="9"/>
      <c r="Q31" s="9"/>
      <c r="R31" s="4"/>
      <c r="S31" s="4"/>
      <c r="T31" s="4"/>
      <c r="AA31" s="8"/>
      <c r="AB31" s="8"/>
      <c r="AC31" s="8"/>
      <c r="AD31" s="8"/>
      <c r="AE31" s="8"/>
      <c r="AF31" s="8"/>
    </row>
    <row r="32" spans="2:65" ht="13.5" customHeight="1" x14ac:dyDescent="0.4">
      <c r="C32" s="9"/>
      <c r="D32" s="9"/>
      <c r="E32" s="9"/>
      <c r="F32" s="9"/>
      <c r="G32" s="9"/>
      <c r="H32" s="9"/>
      <c r="I32" s="9"/>
      <c r="J32" s="9"/>
      <c r="K32" s="9"/>
      <c r="L32" s="9"/>
      <c r="M32" s="9"/>
      <c r="N32" s="9"/>
      <c r="O32" s="9"/>
      <c r="P32" s="9"/>
      <c r="Q32" s="10"/>
      <c r="R32" s="4"/>
      <c r="S32" s="4"/>
      <c r="T32" s="4"/>
      <c r="AL32" s="14"/>
      <c r="AM32" s="14"/>
    </row>
    <row r="33" spans="2:43" ht="13.5" customHeight="1" x14ac:dyDescent="0.4">
      <c r="C33" s="9"/>
      <c r="D33" s="9"/>
      <c r="E33" s="9"/>
      <c r="F33" s="9"/>
      <c r="G33" s="9"/>
      <c r="H33" s="9"/>
      <c r="I33" s="9"/>
      <c r="J33" s="9"/>
      <c r="K33" s="9"/>
      <c r="L33" s="9"/>
      <c r="M33" s="9"/>
      <c r="N33" s="9"/>
      <c r="O33" s="9"/>
      <c r="P33" s="9"/>
      <c r="Q33" s="10"/>
      <c r="R33" s="9"/>
      <c r="S33" s="9"/>
      <c r="T33" s="9"/>
      <c r="AD33" s="3"/>
      <c r="AE33" s="3"/>
      <c r="AF33" s="3"/>
      <c r="AG33" s="3"/>
      <c r="AH33" s="3"/>
      <c r="AI33" s="3"/>
      <c r="AJ33" s="3"/>
      <c r="AK33" s="3"/>
      <c r="AL33" s="11"/>
      <c r="AM33" s="11"/>
    </row>
    <row r="34" spans="2:43" ht="13.5" customHeight="1" x14ac:dyDescent="0.4">
      <c r="B34" s="3"/>
      <c r="C34" s="16"/>
      <c r="D34" s="16"/>
      <c r="E34" s="16"/>
      <c r="F34" s="16"/>
      <c r="G34" s="16"/>
      <c r="H34" s="16"/>
      <c r="I34" s="16"/>
      <c r="J34" s="16"/>
      <c r="K34" s="16"/>
      <c r="L34" s="16"/>
      <c r="M34" s="16"/>
      <c r="N34" s="16"/>
      <c r="O34" s="16"/>
      <c r="P34" s="10"/>
      <c r="Q34" s="10"/>
      <c r="R34" s="4"/>
      <c r="S34" s="4"/>
      <c r="T34" s="4"/>
      <c r="AD34" s="16"/>
      <c r="AE34" s="16"/>
      <c r="AF34" s="16"/>
      <c r="AG34" s="16"/>
      <c r="AH34" s="9"/>
      <c r="AI34" s="9"/>
      <c r="AJ34" s="9"/>
      <c r="AK34" s="9"/>
      <c r="AL34" s="9"/>
      <c r="AM34" s="15"/>
      <c r="AN34" s="11"/>
      <c r="AO34" s="11"/>
      <c r="AP34" s="11"/>
      <c r="AQ34" s="12"/>
    </row>
    <row r="35" spans="2:43" ht="13.5" customHeight="1" x14ac:dyDescent="0.4">
      <c r="B35" s="3"/>
      <c r="C35" s="16"/>
      <c r="D35" s="9"/>
      <c r="E35" s="9"/>
      <c r="F35" s="9"/>
      <c r="G35" s="9"/>
      <c r="H35" s="9"/>
      <c r="I35" s="9"/>
      <c r="J35" s="15"/>
      <c r="K35" s="9"/>
      <c r="L35" s="9"/>
      <c r="M35" s="9"/>
      <c r="N35" s="9"/>
      <c r="O35" s="9"/>
      <c r="P35" s="9"/>
      <c r="Q35" s="9"/>
      <c r="V35" s="9"/>
      <c r="W35" s="8"/>
      <c r="X35" s="8"/>
      <c r="Y35" s="8"/>
      <c r="Z35" s="8"/>
      <c r="AA35" s="8"/>
      <c r="AB35" s="8"/>
      <c r="AC35" s="8"/>
      <c r="AL35" s="8"/>
      <c r="AM35" s="18"/>
      <c r="AN35" s="15"/>
      <c r="AO35" s="15"/>
      <c r="AP35" s="16"/>
      <c r="AQ35" s="10"/>
    </row>
    <row r="36" spans="2:43" ht="13.5" customHeight="1" x14ac:dyDescent="0.4">
      <c r="Q36" s="4"/>
      <c r="R36" s="4"/>
      <c r="S36" s="4"/>
      <c r="T36" s="4"/>
      <c r="U36" s="4"/>
      <c r="X36" s="8"/>
      <c r="Y36" s="8"/>
      <c r="Z36" s="8"/>
      <c r="AF36" s="3"/>
      <c r="AK36" s="2"/>
      <c r="AL36" s="8"/>
      <c r="AM36" s="8"/>
      <c r="AN36" s="18"/>
      <c r="AO36" s="18"/>
      <c r="AP36" s="8"/>
      <c r="AQ36" s="8"/>
    </row>
    <row r="37" spans="2:43" ht="13.5" customHeight="1" x14ac:dyDescent="0.4">
      <c r="Q37" s="4"/>
      <c r="R37" s="4"/>
      <c r="S37" s="4"/>
      <c r="T37" s="4"/>
      <c r="X37" s="3"/>
      <c r="Z37" s="11"/>
      <c r="AA37" s="11"/>
      <c r="AI37" s="3"/>
      <c r="AJ37" s="3"/>
      <c r="AK37" s="3"/>
      <c r="AL37" s="14"/>
      <c r="AM37" s="14"/>
      <c r="AN37" s="8"/>
      <c r="AO37" s="8"/>
      <c r="AP37" s="8"/>
      <c r="AQ37" s="8"/>
    </row>
    <row r="38" spans="2:43" ht="13.5" customHeight="1" x14ac:dyDescent="0.4">
      <c r="Q38" s="3"/>
      <c r="R38" s="3"/>
      <c r="S38" s="3"/>
      <c r="T38" s="3"/>
      <c r="U38" s="4"/>
      <c r="AL38" s="14"/>
      <c r="AM38" s="14"/>
    </row>
    <row r="39" spans="2:43" ht="13.5" customHeight="1" x14ac:dyDescent="0.4">
      <c r="Q39" s="3"/>
      <c r="R39" s="3"/>
      <c r="S39" s="3"/>
      <c r="T39" s="3"/>
      <c r="U39" s="4"/>
      <c r="V39" s="43"/>
      <c r="AL39" s="14"/>
      <c r="AM39" s="14"/>
    </row>
    <row r="40" spans="2:43" ht="13.5" customHeight="1" x14ac:dyDescent="0.4">
      <c r="Q40" s="3"/>
      <c r="R40" s="3"/>
      <c r="S40" s="3"/>
      <c r="T40" s="3"/>
      <c r="U40" s="3"/>
      <c r="V40" s="4"/>
      <c r="X40" s="8"/>
      <c r="Y40" s="8"/>
      <c r="Z40" s="8"/>
      <c r="AA40" s="8"/>
      <c r="AB40" s="3"/>
      <c r="AC40" s="3"/>
      <c r="AL40" s="14"/>
      <c r="AM40" s="14"/>
    </row>
    <row r="41" spans="2:43" ht="13.5" customHeight="1" x14ac:dyDescent="0.4">
      <c r="Q41" s="3"/>
      <c r="R41" s="3"/>
      <c r="S41" s="3"/>
      <c r="T41" s="3"/>
      <c r="U41" s="3"/>
      <c r="V41" s="43"/>
      <c r="W41" s="4"/>
      <c r="AB41" s="3"/>
      <c r="AC41" s="3"/>
    </row>
    <row r="42" spans="2:43" ht="13.5" customHeight="1" x14ac:dyDescent="0.4">
      <c r="B42" s="3"/>
      <c r="C42" s="3"/>
      <c r="D42" s="3"/>
      <c r="E42" s="3"/>
      <c r="F42" s="3"/>
      <c r="G42" s="3"/>
      <c r="H42" s="3"/>
      <c r="I42" s="3"/>
      <c r="J42" s="3"/>
      <c r="K42" s="3"/>
      <c r="L42" s="3"/>
      <c r="M42" s="3"/>
      <c r="N42" s="3"/>
      <c r="O42" s="3"/>
      <c r="P42" s="3"/>
      <c r="Q42" s="3"/>
      <c r="R42" s="3"/>
      <c r="S42" s="3"/>
      <c r="T42" s="3"/>
      <c r="U42" s="3"/>
      <c r="V42" s="43"/>
      <c r="W42" s="4"/>
      <c r="AB42" s="3"/>
      <c r="AC42" s="3"/>
      <c r="AD42" s="3"/>
      <c r="AE42" s="3"/>
    </row>
    <row r="43" spans="2:43" ht="13.5" customHeight="1" x14ac:dyDescent="0.4">
      <c r="B43" s="3"/>
      <c r="C43" s="3"/>
      <c r="D43" s="3"/>
      <c r="E43" s="3"/>
      <c r="F43" s="3"/>
      <c r="G43" s="3"/>
      <c r="H43" s="3"/>
      <c r="I43" s="3"/>
      <c r="J43" s="3"/>
      <c r="K43" s="3"/>
      <c r="L43" s="3"/>
      <c r="M43" s="3"/>
      <c r="N43" s="3"/>
      <c r="O43" s="3"/>
      <c r="P43" s="3"/>
      <c r="Q43" s="3"/>
      <c r="R43" s="3"/>
      <c r="S43" s="3"/>
      <c r="T43" s="3"/>
      <c r="U43" s="3"/>
      <c r="V43" s="4"/>
      <c r="W43" s="4"/>
    </row>
    <row r="44" spans="2:43" ht="13.5" customHeight="1" x14ac:dyDescent="0.4">
      <c r="B44" s="3"/>
      <c r="C44" s="3"/>
      <c r="D44" s="3"/>
      <c r="E44" s="3"/>
      <c r="F44" s="3"/>
      <c r="G44" s="3"/>
      <c r="H44" s="3"/>
      <c r="I44" s="3"/>
      <c r="J44" s="3"/>
      <c r="K44" s="3"/>
      <c r="L44" s="3"/>
      <c r="M44" s="3"/>
      <c r="N44" s="3"/>
      <c r="O44" s="3"/>
      <c r="P44" s="3"/>
      <c r="Q44" s="3"/>
      <c r="R44" s="3"/>
      <c r="S44" s="3"/>
      <c r="T44" s="3"/>
      <c r="U44" s="3"/>
    </row>
    <row r="45" spans="2:43" ht="13.5" customHeight="1" x14ac:dyDescent="0.4">
      <c r="B45" s="3"/>
      <c r="C45" s="3"/>
      <c r="D45" s="3"/>
      <c r="E45" s="3"/>
      <c r="F45" s="3"/>
      <c r="G45" s="3"/>
      <c r="H45" s="3"/>
      <c r="I45" s="3"/>
      <c r="J45" s="3"/>
      <c r="K45" s="3"/>
      <c r="L45" s="3"/>
      <c r="M45" s="3"/>
      <c r="N45" s="3"/>
      <c r="O45" s="3"/>
      <c r="P45" s="3"/>
      <c r="Q45" s="3"/>
      <c r="R45" s="3"/>
      <c r="S45" s="3"/>
      <c r="T45" s="3"/>
      <c r="U45" s="3"/>
    </row>
    <row r="46" spans="2:43" ht="13.5" customHeight="1" x14ac:dyDescent="0.4">
      <c r="B46" s="3"/>
      <c r="C46" s="3"/>
      <c r="D46" s="3"/>
      <c r="E46" s="3"/>
      <c r="F46" s="3"/>
      <c r="G46" s="3"/>
      <c r="H46" s="3"/>
      <c r="I46" s="3"/>
      <c r="J46" s="3"/>
      <c r="K46" s="3"/>
      <c r="L46" s="3"/>
      <c r="M46" s="3"/>
      <c r="N46" s="3"/>
      <c r="O46" s="3"/>
      <c r="P46" s="3"/>
      <c r="Q46" s="3"/>
      <c r="R46" s="3"/>
      <c r="S46" s="3"/>
      <c r="T46" s="3"/>
      <c r="U46" s="3"/>
    </row>
    <row r="47" spans="2:43" ht="13.5" customHeight="1" x14ac:dyDescent="0.4">
      <c r="B47" s="3"/>
      <c r="C47" s="3"/>
      <c r="D47" s="3"/>
      <c r="E47" s="3"/>
      <c r="F47" s="3"/>
      <c r="G47" s="3"/>
      <c r="H47" s="3"/>
      <c r="I47" s="3"/>
      <c r="J47" s="3"/>
      <c r="K47" s="3"/>
      <c r="L47" s="3"/>
      <c r="M47" s="3"/>
      <c r="N47" s="3"/>
      <c r="O47" s="3"/>
      <c r="P47" s="3"/>
      <c r="Q47" s="3"/>
      <c r="R47" s="3"/>
      <c r="S47" s="3"/>
      <c r="T47" s="3"/>
      <c r="U47" s="3"/>
    </row>
    <row r="48" spans="2:43" ht="13.5" customHeight="1" x14ac:dyDescent="0.4">
      <c r="B48" s="3"/>
      <c r="C48" s="3"/>
      <c r="D48" s="3"/>
      <c r="E48" s="3"/>
      <c r="F48" s="3"/>
      <c r="G48" s="3"/>
      <c r="H48" s="3"/>
      <c r="I48" s="3"/>
      <c r="J48" s="3"/>
      <c r="K48" s="3"/>
      <c r="L48" s="3"/>
      <c r="M48" s="3"/>
      <c r="N48" s="3"/>
      <c r="O48" s="3"/>
      <c r="P48" s="3"/>
      <c r="Q48" s="3"/>
      <c r="R48" s="3"/>
      <c r="S48" s="3"/>
      <c r="T48" s="3"/>
      <c r="U48" s="3"/>
    </row>
    <row r="49" spans="2:67" ht="13.5" customHeight="1" x14ac:dyDescent="0.4">
      <c r="B49" s="3"/>
      <c r="C49" s="3"/>
      <c r="D49" s="3"/>
      <c r="E49" s="3"/>
      <c r="F49" s="3"/>
      <c r="G49" s="3"/>
      <c r="H49" s="3"/>
      <c r="I49" s="3"/>
      <c r="J49" s="3"/>
      <c r="K49" s="3"/>
      <c r="L49" s="3"/>
      <c r="M49" s="3"/>
      <c r="N49" s="3"/>
      <c r="O49" s="3"/>
      <c r="P49" s="3"/>
      <c r="Q49" s="3"/>
      <c r="R49" s="3"/>
      <c r="S49" s="3"/>
      <c r="T49" s="3"/>
      <c r="U49" s="3"/>
    </row>
    <row r="50" spans="2:67" ht="13.5" customHeight="1" x14ac:dyDescent="0.4">
      <c r="B50" s="3"/>
      <c r="C50" s="3"/>
      <c r="D50" s="3"/>
      <c r="E50" s="3"/>
      <c r="F50" s="3"/>
      <c r="G50" s="3"/>
      <c r="H50" s="3"/>
      <c r="I50" s="3"/>
      <c r="J50" s="3"/>
      <c r="K50" s="3"/>
      <c r="L50" s="3"/>
      <c r="M50" s="3"/>
      <c r="N50" s="3"/>
      <c r="O50" s="3"/>
      <c r="P50" s="3"/>
      <c r="Q50" s="3"/>
      <c r="R50" s="3"/>
      <c r="S50" s="3"/>
      <c r="T50" s="3"/>
      <c r="U50" s="3"/>
      <c r="AV50" s="3"/>
      <c r="AW50" s="3"/>
      <c r="AX50" s="3"/>
      <c r="AY50" s="3"/>
      <c r="AZ50" s="3"/>
      <c r="BA50" s="3"/>
      <c r="BB50" s="3"/>
      <c r="BC50" s="3"/>
      <c r="BD50" s="3"/>
      <c r="BE50" s="3"/>
      <c r="BF50" s="3"/>
      <c r="BG50" s="3"/>
      <c r="BH50" s="3"/>
      <c r="BM50" s="3"/>
      <c r="BN50" s="3"/>
      <c r="BO50" s="3"/>
    </row>
    <row r="51" spans="2:67" ht="13.5" customHeight="1" x14ac:dyDescent="0.4">
      <c r="B51" s="3"/>
      <c r="C51" s="3"/>
      <c r="D51" s="3"/>
      <c r="E51" s="3"/>
      <c r="F51" s="3"/>
      <c r="G51" s="3"/>
      <c r="H51" s="3"/>
      <c r="I51" s="3"/>
      <c r="J51" s="3"/>
      <c r="K51" s="3"/>
      <c r="L51" s="3"/>
      <c r="M51" s="3"/>
      <c r="N51" s="3"/>
      <c r="O51" s="3"/>
      <c r="P51" s="3"/>
      <c r="Q51" s="3"/>
      <c r="R51" s="3"/>
      <c r="S51" s="3"/>
      <c r="T51" s="3"/>
      <c r="U51" s="3"/>
      <c r="AV51" s="5"/>
      <c r="AW51" s="5"/>
      <c r="AX51" s="5"/>
      <c r="AY51" s="5"/>
      <c r="AZ51" s="5"/>
      <c r="BA51" s="5"/>
      <c r="BB51" s="5"/>
      <c r="BC51" s="5"/>
      <c r="BD51" s="5"/>
      <c r="BE51" s="5"/>
      <c r="BF51" s="5"/>
      <c r="BG51" s="5"/>
      <c r="BH51" s="5"/>
    </row>
    <row r="52" spans="2:67" ht="13.5" customHeight="1" x14ac:dyDescent="0.4">
      <c r="K52" s="3"/>
      <c r="L52" s="3"/>
      <c r="M52" s="3"/>
      <c r="N52" s="3"/>
      <c r="O52" s="3"/>
      <c r="P52" s="3"/>
      <c r="Q52" s="3"/>
      <c r="R52" s="3"/>
      <c r="S52" s="3"/>
      <c r="T52" s="3"/>
      <c r="U52" s="3"/>
      <c r="AR52" s="2"/>
      <c r="AS52" s="3"/>
      <c r="AT52" s="3"/>
      <c r="AU52" s="3"/>
      <c r="AV52" s="3"/>
      <c r="AW52" s="5"/>
      <c r="AX52" s="5"/>
      <c r="AY52" s="5"/>
      <c r="AZ52" s="5"/>
      <c r="BA52" s="5"/>
      <c r="BB52" s="5"/>
      <c r="BC52" s="5"/>
      <c r="BD52" s="5"/>
      <c r="BE52" s="5"/>
      <c r="BF52" s="5"/>
      <c r="BG52" s="5"/>
      <c r="BH52" s="5"/>
      <c r="BK52" s="3"/>
    </row>
    <row r="53" spans="2:67" ht="13.5" customHeight="1" x14ac:dyDescent="0.4">
      <c r="C53" s="5"/>
      <c r="U53" s="3"/>
      <c r="AS53" s="5"/>
      <c r="AT53" s="3"/>
      <c r="AU53" s="5"/>
      <c r="AV53" s="3"/>
      <c r="AW53" s="5"/>
      <c r="AX53" s="5"/>
      <c r="AY53" s="5"/>
      <c r="AZ53" s="5"/>
      <c r="BA53" s="5"/>
      <c r="BB53" s="5"/>
      <c r="BC53" s="5"/>
      <c r="BD53" s="5"/>
      <c r="BE53" s="5"/>
      <c r="BF53" s="5"/>
      <c r="BG53" s="5"/>
      <c r="BH53" s="5"/>
      <c r="BK53" s="3"/>
    </row>
    <row r="54" spans="2:67" ht="13.5" customHeight="1" x14ac:dyDescent="0.4">
      <c r="B54" s="3"/>
      <c r="C54" s="3"/>
      <c r="D54" s="3"/>
      <c r="E54" s="3"/>
      <c r="F54" s="3"/>
      <c r="G54" s="3"/>
      <c r="H54" s="3"/>
      <c r="I54" s="3"/>
      <c r="K54" s="3"/>
      <c r="L54" s="3"/>
      <c r="M54" s="3"/>
      <c r="N54" s="3"/>
      <c r="O54" s="3"/>
      <c r="P54" s="3"/>
      <c r="Q54" s="3"/>
      <c r="R54" s="3"/>
      <c r="S54" s="3"/>
      <c r="T54" s="3"/>
      <c r="U54" s="3"/>
      <c r="AR54" s="3"/>
      <c r="AS54" s="5"/>
      <c r="AT54" s="5"/>
      <c r="AU54" s="3"/>
    </row>
    <row r="55" spans="2:67" ht="13.5" customHeight="1" x14ac:dyDescent="0.4">
      <c r="B55" s="3"/>
      <c r="C55" s="3"/>
      <c r="D55" s="3"/>
      <c r="E55" s="3"/>
      <c r="F55" s="3"/>
      <c r="G55" s="3"/>
      <c r="H55" s="3"/>
      <c r="I55" s="3"/>
      <c r="K55" s="3"/>
      <c r="L55" s="3"/>
      <c r="M55" s="3"/>
      <c r="N55" s="3"/>
      <c r="O55" s="3"/>
      <c r="P55" s="3"/>
      <c r="Q55" s="3"/>
      <c r="R55" s="3"/>
      <c r="S55" s="3"/>
      <c r="T55" s="3"/>
      <c r="AR55" s="3"/>
      <c r="AS55" s="5"/>
      <c r="AT55" s="5"/>
      <c r="AU55" s="3"/>
      <c r="AV55" s="3"/>
      <c r="AW55" s="3"/>
      <c r="AX55" s="3"/>
      <c r="AY55" s="3"/>
      <c r="AZ55" s="3"/>
      <c r="BA55" s="3"/>
      <c r="BB55" s="3"/>
      <c r="BC55" s="3"/>
      <c r="BD55" s="3"/>
      <c r="BE55" s="3"/>
      <c r="BF55" s="3"/>
      <c r="BG55" s="3"/>
      <c r="BH55" s="3"/>
      <c r="BI55" s="3"/>
      <c r="BJ55" s="3"/>
      <c r="BK55" s="3"/>
      <c r="BL55" s="3"/>
      <c r="BM55" s="3"/>
      <c r="BN55" s="3"/>
    </row>
    <row r="56" spans="2:67" ht="13.5" customHeight="1" x14ac:dyDescent="0.4">
      <c r="B56" s="3"/>
      <c r="C56" s="5"/>
      <c r="U56" s="3"/>
      <c r="AR56" s="3"/>
      <c r="AV56" s="3"/>
      <c r="AW56" s="3"/>
      <c r="AX56" s="3"/>
      <c r="AY56" s="3"/>
      <c r="AZ56" s="3"/>
      <c r="BA56" s="3"/>
      <c r="BB56" s="3"/>
      <c r="BC56" s="3"/>
      <c r="BD56" s="3"/>
      <c r="BE56" s="3"/>
      <c r="BF56" s="3"/>
      <c r="BG56" s="3"/>
      <c r="BH56" s="3"/>
      <c r="BI56" s="3"/>
      <c r="BJ56" s="3"/>
      <c r="BK56" s="3"/>
      <c r="BL56" s="3"/>
      <c r="BM56" s="3"/>
      <c r="BN56" s="3"/>
    </row>
    <row r="57" spans="2:67" ht="13.5" customHeight="1" x14ac:dyDescent="0.4">
      <c r="B57" s="3"/>
      <c r="C57" s="5"/>
      <c r="U57" s="3"/>
      <c r="V57" s="3"/>
      <c r="W57" s="3"/>
      <c r="X57" s="3"/>
      <c r="Y57" s="3"/>
      <c r="Z57" s="3"/>
      <c r="AA57" s="3"/>
      <c r="AB57" s="3"/>
      <c r="AC57" s="3"/>
      <c r="AS57" s="3"/>
      <c r="AT57" s="3"/>
      <c r="AU57" s="3"/>
    </row>
    <row r="58" spans="2:67" ht="13.5" customHeight="1" x14ac:dyDescent="0.4">
      <c r="B58" s="3"/>
      <c r="C58" s="5"/>
      <c r="AR58" s="3"/>
      <c r="AS58" s="3"/>
      <c r="AT58" s="3"/>
      <c r="AU58" s="3"/>
    </row>
    <row r="59" spans="2:67" ht="13.5" customHeight="1" x14ac:dyDescent="0.4">
      <c r="B59" s="3"/>
      <c r="C59" s="5"/>
    </row>
    <row r="60" spans="2:67" ht="13.5" customHeight="1" x14ac:dyDescent="0.4">
      <c r="B60" s="3"/>
      <c r="C60" s="5"/>
    </row>
    <row r="61" spans="2:67" ht="13.5" customHeight="1" x14ac:dyDescent="0.4">
      <c r="B61" s="3"/>
      <c r="C61" s="5"/>
    </row>
    <row r="62" spans="2:67" ht="13.5" customHeight="1" x14ac:dyDescent="0.4">
      <c r="B62" s="3"/>
      <c r="C62" s="5"/>
    </row>
    <row r="63" spans="2:67" ht="13.5" customHeight="1" x14ac:dyDescent="0.4">
      <c r="B63" s="3"/>
      <c r="C63" s="5"/>
    </row>
    <row r="64" spans="2:67" ht="13.5" customHeight="1" x14ac:dyDescent="0.4">
      <c r="B64" s="3"/>
      <c r="C64" s="5"/>
    </row>
    <row r="65" spans="2:67" ht="13.5" customHeight="1" x14ac:dyDescent="0.4">
      <c r="B65" s="3"/>
      <c r="C65" s="5"/>
    </row>
    <row r="70" spans="2:67" ht="13.5" customHeight="1" x14ac:dyDescent="0.4">
      <c r="AI70" s="3"/>
      <c r="AJ70" s="3"/>
      <c r="AK70" s="3"/>
      <c r="AL70" s="3"/>
      <c r="AM70" s="3"/>
    </row>
    <row r="71" spans="2:67" ht="13.5" customHeight="1" x14ac:dyDescent="0.4">
      <c r="B71" s="3"/>
      <c r="C71" s="5"/>
      <c r="AI71" s="3"/>
      <c r="AJ71" s="3"/>
      <c r="AK71" s="3"/>
      <c r="AL71" s="3"/>
      <c r="AM71" s="3"/>
      <c r="AN71" s="3"/>
      <c r="AO71" s="3"/>
      <c r="AP71" s="3"/>
      <c r="AQ71" s="3"/>
    </row>
    <row r="72" spans="2:67" ht="13.5" customHeight="1" x14ac:dyDescent="0.4">
      <c r="B72" s="3"/>
      <c r="C72" s="5"/>
      <c r="AN72" s="3"/>
      <c r="AO72" s="3"/>
      <c r="AP72" s="3"/>
      <c r="AQ72" s="3"/>
    </row>
    <row r="74" spans="2:67" ht="13.5" customHeight="1" x14ac:dyDescent="0.4">
      <c r="BO74" s="2"/>
    </row>
    <row r="75" spans="2:67" ht="13.5" customHeight="1" x14ac:dyDescent="0.4">
      <c r="BO75" s="2"/>
    </row>
    <row r="76" spans="2:67" ht="13.5" customHeight="1" x14ac:dyDescent="0.4">
      <c r="BO76" s="2"/>
    </row>
    <row r="81" spans="4:103" ht="13.5" customHeight="1" x14ac:dyDescent="0.4">
      <c r="CY81" s="2"/>
    </row>
    <row r="87" spans="4:103" ht="13.5" customHeight="1" x14ac:dyDescent="0.4">
      <c r="E87" s="6"/>
      <c r="F87" s="6"/>
      <c r="G87" s="6"/>
      <c r="H87" s="6"/>
      <c r="I87" s="6"/>
    </row>
    <row r="89" spans="4:103" ht="13.5" customHeight="1" x14ac:dyDescent="0.4">
      <c r="D89" s="7"/>
    </row>
  </sheetData>
  <mergeCells count="53">
    <mergeCell ref="L12:N12"/>
    <mergeCell ref="L13:N13"/>
    <mergeCell ref="Z14:AB14"/>
    <mergeCell ref="AE14:AG14"/>
    <mergeCell ref="U15:W15"/>
    <mergeCell ref="Z15:AB15"/>
    <mergeCell ref="AE15:AG15"/>
    <mergeCell ref="F17:H17"/>
    <mergeCell ref="I17:K17"/>
    <mergeCell ref="L17:N17"/>
    <mergeCell ref="U12:W12"/>
    <mergeCell ref="Z12:AB12"/>
    <mergeCell ref="AE12:AG12"/>
    <mergeCell ref="U13:W13"/>
    <mergeCell ref="Z13:AB13"/>
    <mergeCell ref="AE13:AG13"/>
    <mergeCell ref="U14:W14"/>
    <mergeCell ref="C12:E12"/>
    <mergeCell ref="C13:E13"/>
    <mergeCell ref="C14:E14"/>
    <mergeCell ref="C15:E15"/>
    <mergeCell ref="C17:E17"/>
    <mergeCell ref="F15:H15"/>
    <mergeCell ref="I12:K12"/>
    <mergeCell ref="I13:K13"/>
    <mergeCell ref="I14:K14"/>
    <mergeCell ref="I15:K15"/>
    <mergeCell ref="AV12:AX12"/>
    <mergeCell ref="AV13:AX13"/>
    <mergeCell ref="AV14:AX14"/>
    <mergeCell ref="AV15:AX15"/>
    <mergeCell ref="AV16:AX16"/>
    <mergeCell ref="L26:N26"/>
    <mergeCell ref="X22:Z22"/>
    <mergeCell ref="L22:N22"/>
    <mergeCell ref="N28:O28"/>
    <mergeCell ref="N31:O31"/>
    <mergeCell ref="AW25:AX25"/>
    <mergeCell ref="BC25:BD25"/>
    <mergeCell ref="BG25:BH25"/>
    <mergeCell ref="L21:N21"/>
    <mergeCell ref="L24:N24"/>
    <mergeCell ref="BG22:BH23"/>
    <mergeCell ref="AW24:AX24"/>
    <mergeCell ref="BC24:BD24"/>
    <mergeCell ref="BG24:BH24"/>
    <mergeCell ref="L7:N7"/>
    <mergeCell ref="L4:N4"/>
    <mergeCell ref="L19:N19"/>
    <mergeCell ref="L5:N5"/>
    <mergeCell ref="F12:H12"/>
    <mergeCell ref="F13:H13"/>
    <mergeCell ref="F14:H14"/>
  </mergeCells>
  <phoneticPr fontId="3"/>
  <pageMargins left="0.7" right="0.7" top="0.75" bottom="0.75" header="0.3" footer="0.3"/>
  <pageSetup paperSize="9" orientation="portrait" r:id="rId1"/>
  <colBreaks count="1" manualBreakCount="1">
    <brk id="20" max="2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A8EB9-EBC5-4A5D-88F2-304CDA66FB40}">
  <dimension ref="B2:CX76"/>
  <sheetViews>
    <sheetView showGridLines="0" tabSelected="1" view="pageBreakPreview" zoomScale="124" zoomScaleNormal="46" zoomScaleSheetLayoutView="124" workbookViewId="0">
      <selection activeCell="AG24" sqref="AG24"/>
    </sheetView>
  </sheetViews>
  <sheetFormatPr defaultColWidth="2.25" defaultRowHeight="13.5" customHeight="1" x14ac:dyDescent="0.4"/>
  <cols>
    <col min="1" max="9" width="2.25" style="1"/>
    <col min="10" max="10" width="2.25" style="2" customWidth="1"/>
    <col min="11" max="15" width="2.25" style="1"/>
    <col min="16" max="16" width="2.125" style="1" customWidth="1"/>
    <col min="17" max="21" width="2.25" style="1"/>
    <col min="22" max="22" width="2.125" style="1" customWidth="1"/>
    <col min="23" max="27" width="2.25" style="1"/>
    <col min="28" max="28" width="2.25" style="1" customWidth="1"/>
    <col min="29" max="33" width="2.25" style="1"/>
    <col min="34" max="34" width="2.25" style="1" customWidth="1"/>
    <col min="35" max="36" width="2.25" style="1"/>
    <col min="37" max="37" width="2.375" style="1" bestFit="1" customWidth="1"/>
    <col min="38" max="38" width="2.25" style="1" customWidth="1"/>
    <col min="39" max="60" width="2.25" style="1"/>
    <col min="61" max="63" width="2.25" style="1" customWidth="1"/>
    <col min="64" max="16384" width="2.25" style="1"/>
  </cols>
  <sheetData>
    <row r="2" spans="2:40" ht="13.5" customHeight="1" x14ac:dyDescent="0.4">
      <c r="B2" s="1" t="s">
        <v>45</v>
      </c>
      <c r="T2" s="1" t="s">
        <v>48</v>
      </c>
    </row>
    <row r="3" spans="2:40" ht="13.5" customHeight="1" x14ac:dyDescent="0.4">
      <c r="B3" s="3"/>
      <c r="C3" s="3"/>
      <c r="D3" s="3"/>
      <c r="E3" s="3"/>
      <c r="F3" s="3"/>
      <c r="J3" s="1"/>
      <c r="L3" s="2"/>
      <c r="M3" s="2"/>
      <c r="N3" s="2"/>
      <c r="O3" s="3"/>
    </row>
    <row r="4" spans="2:40" ht="13.5" customHeight="1" x14ac:dyDescent="0.4">
      <c r="C4" s="1" t="s">
        <v>46</v>
      </c>
      <c r="J4" s="1"/>
      <c r="L4" s="19">
        <v>10</v>
      </c>
      <c r="M4" s="20"/>
      <c r="N4" s="21"/>
      <c r="O4" s="16" t="s">
        <v>35</v>
      </c>
      <c r="P4" s="9"/>
      <c r="U4" s="1" t="s">
        <v>47</v>
      </c>
    </row>
    <row r="5" spans="2:40" ht="13.5" customHeight="1" x14ac:dyDescent="0.4">
      <c r="B5" s="3"/>
      <c r="C5" s="3"/>
      <c r="E5" s="4"/>
      <c r="F5" s="4"/>
      <c r="G5" s="4"/>
      <c r="I5" s="8"/>
      <c r="J5" s="28"/>
      <c r="K5" s="28"/>
      <c r="L5" s="28"/>
      <c r="M5" s="8"/>
      <c r="Q5" s="4"/>
      <c r="R5" s="4"/>
      <c r="S5" s="4"/>
    </row>
    <row r="6" spans="2:40" ht="13.5" customHeight="1" x14ac:dyDescent="0.4">
      <c r="C6" s="1" t="s">
        <v>9</v>
      </c>
      <c r="G6" s="84">
        <v>1200</v>
      </c>
      <c r="H6" s="85"/>
      <c r="I6" s="86"/>
      <c r="J6" s="1" t="s">
        <v>32</v>
      </c>
      <c r="K6" s="1" t="s">
        <v>30</v>
      </c>
      <c r="L6" s="84">
        <v>2000</v>
      </c>
      <c r="M6" s="85"/>
      <c r="N6" s="86"/>
      <c r="O6" s="1" t="s">
        <v>32</v>
      </c>
      <c r="R6" s="4"/>
      <c r="S6" s="4"/>
      <c r="V6" s="3"/>
      <c r="W6" s="3"/>
      <c r="X6" s="3"/>
    </row>
    <row r="7" spans="2:40" ht="13.5" customHeight="1" x14ac:dyDescent="0.4">
      <c r="I7" s="9"/>
      <c r="J7" s="39"/>
      <c r="K7" s="39"/>
      <c r="L7" s="39"/>
      <c r="M7" s="9"/>
      <c r="N7" s="104"/>
      <c r="R7" s="4"/>
      <c r="S7" s="4"/>
      <c r="V7" s="3"/>
      <c r="W7" s="3"/>
      <c r="X7" s="3"/>
    </row>
    <row r="8" spans="2:40" ht="13.5" customHeight="1" x14ac:dyDescent="0.4">
      <c r="C8" s="1" t="s">
        <v>51</v>
      </c>
      <c r="J8" s="1"/>
      <c r="M8" s="33">
        <f>L4*G6*L6/1000000/2</f>
        <v>12</v>
      </c>
      <c r="N8" s="34"/>
      <c r="O8" s="1" t="s">
        <v>8</v>
      </c>
      <c r="Q8" s="1" t="s">
        <v>5</v>
      </c>
      <c r="U8" s="1" t="s">
        <v>54</v>
      </c>
      <c r="Z8" s="8"/>
      <c r="AA8" s="8"/>
      <c r="AB8" s="8"/>
      <c r="AC8" s="8"/>
      <c r="AD8" s="8"/>
      <c r="AE8" s="8"/>
      <c r="AF8" s="8"/>
      <c r="AG8" s="8"/>
      <c r="AH8" s="8"/>
      <c r="AI8" s="8"/>
      <c r="AJ8" s="8"/>
      <c r="AK8" s="107"/>
      <c r="AL8" s="101"/>
      <c r="AM8" s="8"/>
      <c r="AN8" s="8"/>
    </row>
    <row r="9" spans="2:40" ht="13.5" customHeight="1" x14ac:dyDescent="0.4">
      <c r="C9" s="1" t="s">
        <v>52</v>
      </c>
      <c r="M9" s="35">
        <v>30</v>
      </c>
      <c r="N9" s="36"/>
      <c r="O9" s="1" t="s">
        <v>8</v>
      </c>
      <c r="Q9" s="4" t="s">
        <v>6</v>
      </c>
      <c r="U9" s="1" t="s">
        <v>55</v>
      </c>
      <c r="V9" s="3"/>
      <c r="W9" s="3"/>
      <c r="X9" s="3"/>
      <c r="Z9" s="8"/>
      <c r="AA9" s="8"/>
      <c r="AB9" s="8"/>
      <c r="AC9" s="8"/>
      <c r="AD9" s="8"/>
      <c r="AE9" s="8"/>
      <c r="AF9" s="8"/>
      <c r="AG9" s="8"/>
      <c r="AH9" s="8"/>
      <c r="AI9" s="8"/>
      <c r="AJ9" s="101"/>
      <c r="AK9" s="101"/>
      <c r="AL9" s="101"/>
      <c r="AM9" s="8"/>
      <c r="AN9" s="8"/>
    </row>
    <row r="10" spans="2:40" ht="13.5" customHeight="1" x14ac:dyDescent="0.4">
      <c r="I10" s="104"/>
      <c r="J10" s="104"/>
      <c r="K10" s="104"/>
      <c r="L10" s="104"/>
      <c r="M10" s="104"/>
      <c r="N10" s="104"/>
      <c r="U10" s="12"/>
      <c r="V10" s="8"/>
      <c r="W10" s="8"/>
      <c r="X10" s="8"/>
      <c r="Y10" s="8"/>
      <c r="Z10" s="8"/>
      <c r="AA10" s="105"/>
      <c r="AB10" s="105"/>
      <c r="AC10" s="8"/>
      <c r="AD10" s="8"/>
      <c r="AE10" s="8"/>
      <c r="AF10" s="8"/>
      <c r="AG10" s="106"/>
      <c r="AH10" s="106"/>
      <c r="AI10" s="8"/>
      <c r="AJ10" s="8"/>
      <c r="AK10" s="11"/>
      <c r="AL10" s="11"/>
      <c r="AM10" s="8"/>
      <c r="AN10" s="8"/>
    </row>
    <row r="11" spans="2:40" ht="13.5" customHeight="1" x14ac:dyDescent="0.4">
      <c r="B11" s="3"/>
      <c r="C11" s="11" t="s">
        <v>10</v>
      </c>
      <c r="D11" s="11"/>
      <c r="E11" s="11"/>
      <c r="F11" s="11"/>
      <c r="G11" s="8"/>
      <c r="H11" s="8"/>
      <c r="I11" s="8"/>
      <c r="J11" s="8"/>
      <c r="U11" s="12"/>
      <c r="V11" s="8"/>
      <c r="W11" s="8"/>
      <c r="X11" s="8"/>
      <c r="Y11" s="11"/>
      <c r="Z11" s="11"/>
      <c r="AA11" s="106"/>
      <c r="AB11" s="106"/>
      <c r="AC11" s="8"/>
      <c r="AD11" s="8"/>
      <c r="AE11" s="8"/>
      <c r="AF11" s="8"/>
      <c r="AG11" s="105"/>
      <c r="AH11" s="105"/>
      <c r="AI11" s="8"/>
      <c r="AJ11" s="101"/>
      <c r="AK11" s="11"/>
      <c r="AL11" s="11"/>
      <c r="AM11" s="8"/>
      <c r="AN11" s="8"/>
    </row>
    <row r="12" spans="2:40" ht="13.5" customHeight="1" x14ac:dyDescent="0.4">
      <c r="B12" s="3"/>
      <c r="C12" s="1" t="s">
        <v>53</v>
      </c>
      <c r="M12" s="37">
        <f>M8+M9</f>
        <v>42</v>
      </c>
      <c r="N12" s="38"/>
      <c r="O12" s="1" t="s">
        <v>8</v>
      </c>
      <c r="R12" s="4"/>
      <c r="S12" s="4"/>
      <c r="U12" s="4" t="s">
        <v>56</v>
      </c>
      <c r="AA12" s="11"/>
      <c r="AB12" s="8"/>
      <c r="AC12" s="8"/>
      <c r="AD12" s="8"/>
      <c r="AE12" s="8"/>
      <c r="AF12" s="8"/>
      <c r="AG12" s="8"/>
      <c r="AH12" s="8"/>
      <c r="AI12" s="8"/>
      <c r="AJ12" s="101"/>
      <c r="AK12" s="101"/>
      <c r="AL12" s="8"/>
      <c r="AM12" s="8"/>
      <c r="AN12" s="8"/>
    </row>
    <row r="13" spans="2:40" ht="13.5" customHeight="1" x14ac:dyDescent="0.4">
      <c r="B13" s="3"/>
      <c r="C13" s="8"/>
      <c r="D13" s="8"/>
      <c r="E13" s="8"/>
      <c r="F13" s="8"/>
      <c r="G13" s="8"/>
      <c r="H13" s="8"/>
      <c r="I13" s="8"/>
      <c r="J13" s="8"/>
      <c r="K13" s="8"/>
      <c r="L13" s="32"/>
      <c r="M13" s="32"/>
      <c r="N13" s="32"/>
      <c r="O13" s="9"/>
      <c r="P13" s="8"/>
      <c r="Q13" s="4"/>
      <c r="R13" s="4"/>
      <c r="S13" s="4"/>
      <c r="U13" s="43" t="s">
        <v>57</v>
      </c>
      <c r="V13" s="8"/>
      <c r="W13" s="8"/>
      <c r="X13" s="8"/>
      <c r="Y13" s="8"/>
      <c r="Z13" s="8"/>
      <c r="AA13" s="8"/>
      <c r="AB13" s="8"/>
      <c r="AC13" s="8"/>
      <c r="AD13" s="11"/>
      <c r="AE13" s="11"/>
      <c r="AF13" s="11"/>
      <c r="AG13" s="11"/>
      <c r="AH13" s="11"/>
      <c r="AI13" s="8"/>
      <c r="AJ13" s="8"/>
      <c r="AK13" s="8"/>
      <c r="AL13" s="8"/>
    </row>
    <row r="14" spans="2:40" ht="13.5" customHeight="1" x14ac:dyDescent="0.4">
      <c r="B14" s="3"/>
      <c r="J14" s="1"/>
      <c r="Q14" s="4"/>
      <c r="T14" s="43"/>
      <c r="U14" s="4"/>
      <c r="AA14" s="8"/>
      <c r="AB14" s="8"/>
      <c r="AC14" s="8"/>
      <c r="AD14" s="8"/>
      <c r="AE14" s="8"/>
      <c r="AF14" s="8"/>
      <c r="AG14" s="8"/>
      <c r="AH14" s="8"/>
      <c r="AI14" s="8"/>
      <c r="AJ14" s="8"/>
      <c r="AK14" s="8"/>
      <c r="AL14" s="8"/>
    </row>
    <row r="15" spans="2:40" ht="13.5" customHeight="1" x14ac:dyDescent="0.4">
      <c r="B15" s="3"/>
      <c r="J15" s="1"/>
      <c r="R15" s="4"/>
      <c r="S15" s="4"/>
      <c r="AG15" s="3"/>
      <c r="AH15" s="3"/>
      <c r="AI15" s="3"/>
    </row>
    <row r="16" spans="2:40" ht="13.5" customHeight="1" x14ac:dyDescent="0.4">
      <c r="J16" s="1"/>
      <c r="Q16" s="4"/>
      <c r="T16" s="4"/>
      <c r="U16" s="4"/>
      <c r="AG16" s="3"/>
      <c r="AH16" s="3"/>
      <c r="AJ16" s="3"/>
    </row>
    <row r="17" spans="2:42" ht="13.5" customHeight="1" x14ac:dyDescent="0.4">
      <c r="J17" s="1"/>
      <c r="R17" s="4"/>
      <c r="S17" s="4"/>
      <c r="U17" s="9"/>
      <c r="V17" s="8"/>
      <c r="W17" s="8"/>
      <c r="X17" s="8"/>
      <c r="Y17" s="8"/>
      <c r="Z17" s="8"/>
      <c r="AB17" s="4"/>
      <c r="AC17" s="4"/>
      <c r="AD17" s="4"/>
      <c r="AE17" s="3"/>
    </row>
    <row r="18" spans="2:42" ht="13.5" customHeight="1" x14ac:dyDescent="0.4">
      <c r="B18" s="3"/>
      <c r="J18" s="1"/>
      <c r="R18" s="4"/>
      <c r="S18" s="4"/>
      <c r="AA18" s="8"/>
      <c r="AB18" s="8"/>
      <c r="AC18" s="8"/>
      <c r="AD18" s="8"/>
      <c r="AE18" s="8"/>
    </row>
    <row r="19" spans="2:42" ht="13.5" customHeight="1" x14ac:dyDescent="0.4">
      <c r="J19" s="1"/>
      <c r="Q19" s="4"/>
      <c r="R19" s="4"/>
      <c r="S19" s="4"/>
      <c r="AK19" s="14"/>
      <c r="AL19" s="14"/>
    </row>
    <row r="20" spans="2:42" ht="13.5" customHeight="1" x14ac:dyDescent="0.4">
      <c r="J20" s="1"/>
      <c r="Q20" s="4"/>
      <c r="R20" s="9"/>
      <c r="S20" s="9"/>
      <c r="AC20" s="3"/>
      <c r="AD20" s="3"/>
      <c r="AE20" s="3"/>
      <c r="AF20" s="3"/>
      <c r="AG20" s="3"/>
      <c r="AH20" s="3"/>
      <c r="AI20" s="3"/>
      <c r="AJ20" s="3"/>
      <c r="AK20" s="11"/>
      <c r="AL20" s="11"/>
      <c r="AM20" s="11"/>
      <c r="AN20" s="11"/>
      <c r="AO20" s="11"/>
      <c r="AP20" s="12"/>
    </row>
    <row r="21" spans="2:42" ht="13.5" customHeight="1" x14ac:dyDescent="0.4">
      <c r="B21" s="3"/>
      <c r="C21" s="3"/>
      <c r="D21" s="3"/>
      <c r="E21" s="3"/>
      <c r="F21" s="13"/>
      <c r="G21" s="16"/>
      <c r="H21" s="16"/>
      <c r="I21" s="16"/>
      <c r="J21" s="16"/>
      <c r="K21" s="16"/>
      <c r="L21" s="16"/>
      <c r="M21" s="16"/>
      <c r="N21" s="16"/>
      <c r="O21" s="16"/>
      <c r="P21" s="10"/>
      <c r="Q21" s="4"/>
      <c r="R21" s="4"/>
      <c r="S21" s="4"/>
      <c r="AC21" s="16"/>
      <c r="AD21" s="16"/>
      <c r="AE21" s="16"/>
      <c r="AF21" s="16"/>
      <c r="AG21" s="9"/>
      <c r="AH21" s="9"/>
      <c r="AI21" s="9"/>
      <c r="AJ21" s="9"/>
      <c r="AK21" s="9"/>
      <c r="AL21" s="16"/>
      <c r="AM21" s="16"/>
      <c r="AN21" s="16"/>
      <c r="AO21" s="16"/>
      <c r="AP21" s="10"/>
    </row>
    <row r="22" spans="2:42" ht="13.5" customHeight="1" x14ac:dyDescent="0.4">
      <c r="B22" s="3"/>
      <c r="C22" s="3"/>
      <c r="AA22" s="8"/>
      <c r="AB22" s="8"/>
      <c r="AK22" s="8"/>
      <c r="AL22" s="11"/>
      <c r="AM22" s="11"/>
      <c r="AN22" s="11"/>
      <c r="AO22" s="8"/>
      <c r="AP22" s="8"/>
    </row>
    <row r="23" spans="2:42" ht="13.5" customHeight="1" x14ac:dyDescent="0.4">
      <c r="Q23" s="4"/>
      <c r="R23" s="4"/>
      <c r="S23" s="4"/>
      <c r="T23" s="4"/>
      <c r="U23" s="4"/>
      <c r="AE23" s="3"/>
      <c r="AJ23" s="2"/>
      <c r="AK23" s="8"/>
      <c r="AL23" s="8"/>
      <c r="AM23" s="8"/>
      <c r="AN23" s="8"/>
      <c r="AO23" s="8"/>
      <c r="AP23" s="8"/>
    </row>
    <row r="24" spans="2:42" ht="13.5" customHeight="1" x14ac:dyDescent="0.4">
      <c r="Q24" s="4"/>
      <c r="R24" s="4"/>
      <c r="S24" s="4"/>
      <c r="AH24" s="3"/>
      <c r="AI24" s="3"/>
      <c r="AJ24" s="3"/>
      <c r="AK24" s="14"/>
      <c r="AL24" s="14"/>
    </row>
    <row r="25" spans="2:42" ht="13.5" customHeight="1" x14ac:dyDescent="0.4">
      <c r="Q25" s="3"/>
      <c r="R25" s="3"/>
      <c r="S25" s="3"/>
      <c r="T25" s="4"/>
      <c r="U25" s="4"/>
      <c r="AK25" s="14"/>
      <c r="AL25" s="14"/>
    </row>
    <row r="26" spans="2:42" ht="13.5" customHeight="1" x14ac:dyDescent="0.4">
      <c r="Q26" s="3"/>
      <c r="R26" s="3"/>
      <c r="S26" s="3"/>
      <c r="T26" s="4"/>
      <c r="U26" s="4"/>
      <c r="AK26" s="14"/>
      <c r="AL26" s="14"/>
    </row>
    <row r="27" spans="2:42" ht="13.5" customHeight="1" x14ac:dyDescent="0.4">
      <c r="Q27" s="3"/>
      <c r="R27" s="3"/>
      <c r="S27" s="3"/>
      <c r="T27" s="3"/>
      <c r="U27" s="3"/>
      <c r="V27" s="3"/>
      <c r="W27" s="3"/>
      <c r="X27" s="3"/>
      <c r="Y27" s="3"/>
      <c r="Z27" s="3"/>
      <c r="AA27" s="3"/>
      <c r="AB27" s="3"/>
      <c r="AK27" s="14"/>
      <c r="AL27" s="14"/>
    </row>
    <row r="28" spans="2:42" ht="13.5" customHeight="1" x14ac:dyDescent="0.4">
      <c r="Q28" s="3"/>
      <c r="R28" s="3"/>
      <c r="S28" s="3"/>
      <c r="T28" s="3"/>
      <c r="U28" s="3"/>
      <c r="V28" s="3"/>
      <c r="W28" s="3"/>
      <c r="X28" s="3"/>
      <c r="Y28" s="3"/>
      <c r="Z28" s="3"/>
      <c r="AA28" s="3"/>
      <c r="AB28" s="3"/>
    </row>
    <row r="29" spans="2:42" ht="13.5" customHeight="1" x14ac:dyDescent="0.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2:42" ht="13.5" customHeight="1" x14ac:dyDescent="0.4">
      <c r="B30" s="3"/>
      <c r="C30" s="3"/>
      <c r="D30" s="3"/>
      <c r="E30" s="3"/>
      <c r="F30" s="3"/>
      <c r="G30" s="3"/>
      <c r="H30" s="3"/>
      <c r="I30" s="3"/>
      <c r="J30" s="3"/>
      <c r="K30" s="3"/>
      <c r="L30" s="3"/>
      <c r="M30" s="3"/>
      <c r="N30" s="3"/>
      <c r="O30" s="3"/>
      <c r="P30" s="3"/>
      <c r="Q30" s="3"/>
      <c r="R30" s="3"/>
      <c r="S30" s="3"/>
      <c r="T30" s="3"/>
    </row>
    <row r="31" spans="2:42" ht="13.5" customHeight="1" x14ac:dyDescent="0.4">
      <c r="B31" s="3"/>
      <c r="C31" s="3"/>
      <c r="D31" s="3"/>
      <c r="E31" s="3"/>
      <c r="F31" s="3"/>
      <c r="G31" s="3"/>
      <c r="H31" s="3"/>
      <c r="I31" s="3"/>
      <c r="J31" s="3"/>
      <c r="K31" s="3"/>
      <c r="L31" s="3"/>
      <c r="M31" s="3"/>
      <c r="N31" s="3"/>
      <c r="O31" s="3"/>
      <c r="P31" s="3"/>
      <c r="Q31" s="3"/>
      <c r="R31" s="3"/>
      <c r="S31" s="3"/>
      <c r="T31" s="3"/>
    </row>
    <row r="32" spans="2:42" ht="13.5" customHeight="1" x14ac:dyDescent="0.4">
      <c r="B32" s="3"/>
      <c r="C32" s="3"/>
      <c r="D32" s="3"/>
      <c r="E32" s="3"/>
      <c r="F32" s="3"/>
      <c r="G32" s="3"/>
      <c r="H32" s="3"/>
      <c r="I32" s="3"/>
      <c r="J32" s="3"/>
      <c r="K32" s="3"/>
      <c r="L32" s="3"/>
      <c r="M32" s="3"/>
      <c r="N32" s="3"/>
      <c r="O32" s="3"/>
      <c r="P32" s="3"/>
      <c r="Q32" s="3"/>
      <c r="R32" s="3"/>
      <c r="S32" s="3"/>
      <c r="T32" s="3"/>
    </row>
    <row r="33" spans="2:66" ht="13.5" customHeight="1" x14ac:dyDescent="0.4">
      <c r="B33" s="3"/>
      <c r="C33" s="3"/>
      <c r="D33" s="3"/>
      <c r="E33" s="3"/>
      <c r="F33" s="3"/>
      <c r="G33" s="3"/>
      <c r="H33" s="3"/>
      <c r="I33" s="3"/>
      <c r="J33" s="3"/>
      <c r="K33" s="3"/>
      <c r="L33" s="3"/>
      <c r="M33" s="3"/>
      <c r="N33" s="3"/>
      <c r="O33" s="3"/>
      <c r="P33" s="3"/>
      <c r="Q33" s="3"/>
      <c r="R33" s="3"/>
      <c r="S33" s="3"/>
      <c r="T33" s="3"/>
    </row>
    <row r="34" spans="2:66" ht="13.5" customHeight="1" x14ac:dyDescent="0.4">
      <c r="B34" s="3"/>
      <c r="C34" s="3"/>
      <c r="D34" s="3"/>
      <c r="E34" s="3"/>
      <c r="F34" s="3"/>
      <c r="G34" s="3"/>
      <c r="H34" s="3"/>
      <c r="I34" s="3"/>
      <c r="J34" s="3"/>
      <c r="K34" s="3"/>
      <c r="L34" s="3"/>
      <c r="M34" s="3"/>
      <c r="N34" s="3"/>
      <c r="O34" s="3"/>
      <c r="P34" s="3"/>
      <c r="Q34" s="3"/>
      <c r="R34" s="3"/>
      <c r="S34" s="3"/>
      <c r="T34" s="3"/>
    </row>
    <row r="35" spans="2:66" ht="13.5" customHeight="1" x14ac:dyDescent="0.4">
      <c r="B35" s="3"/>
      <c r="C35" s="3"/>
      <c r="D35" s="3"/>
      <c r="E35" s="3"/>
      <c r="F35" s="3"/>
      <c r="G35" s="3"/>
      <c r="H35" s="3"/>
      <c r="I35" s="3"/>
      <c r="J35" s="3"/>
      <c r="K35" s="3"/>
      <c r="L35" s="3"/>
      <c r="M35" s="3"/>
      <c r="N35" s="3"/>
      <c r="O35" s="3"/>
      <c r="P35" s="3"/>
      <c r="Q35" s="3"/>
      <c r="R35" s="3"/>
      <c r="S35" s="3"/>
      <c r="T35" s="3"/>
    </row>
    <row r="36" spans="2:66" ht="13.5" customHeight="1" x14ac:dyDescent="0.4">
      <c r="B36" s="3"/>
      <c r="C36" s="3"/>
      <c r="D36" s="3"/>
      <c r="E36" s="3"/>
      <c r="F36" s="3"/>
      <c r="G36" s="3"/>
      <c r="H36" s="3"/>
      <c r="I36" s="3"/>
      <c r="J36" s="3"/>
      <c r="K36" s="3"/>
      <c r="L36" s="3"/>
      <c r="M36" s="3"/>
      <c r="N36" s="3"/>
      <c r="O36" s="3"/>
      <c r="P36" s="3"/>
      <c r="Q36" s="3"/>
      <c r="R36" s="3"/>
      <c r="S36" s="3"/>
      <c r="T36" s="3"/>
      <c r="AU36" s="3"/>
      <c r="AV36" s="3"/>
      <c r="AW36" s="3"/>
      <c r="AX36" s="3"/>
      <c r="AY36" s="3"/>
      <c r="AZ36" s="3"/>
      <c r="BA36" s="3"/>
      <c r="BB36" s="3"/>
      <c r="BC36" s="3"/>
      <c r="BD36" s="3"/>
      <c r="BE36" s="3"/>
      <c r="BF36" s="3"/>
      <c r="BG36" s="3"/>
      <c r="BL36" s="3"/>
      <c r="BM36" s="3"/>
      <c r="BN36" s="3"/>
    </row>
    <row r="37" spans="2:66" ht="13.5" customHeight="1" x14ac:dyDescent="0.4">
      <c r="B37" s="3"/>
      <c r="C37" s="3"/>
      <c r="D37" s="3"/>
      <c r="E37" s="3"/>
      <c r="F37" s="3"/>
      <c r="G37" s="3"/>
      <c r="H37" s="3"/>
      <c r="I37" s="3"/>
      <c r="J37" s="3"/>
      <c r="K37" s="3"/>
      <c r="L37" s="3"/>
      <c r="M37" s="3"/>
      <c r="N37" s="3"/>
      <c r="O37" s="3"/>
      <c r="P37" s="3"/>
      <c r="Q37" s="3"/>
      <c r="R37" s="3"/>
      <c r="S37" s="3"/>
      <c r="T37" s="3"/>
      <c r="AU37" s="5"/>
      <c r="AV37" s="5"/>
      <c r="AW37" s="5"/>
      <c r="AX37" s="5"/>
      <c r="AY37" s="5"/>
      <c r="AZ37" s="5"/>
      <c r="BA37" s="5"/>
      <c r="BB37" s="5"/>
      <c r="BC37" s="5"/>
      <c r="BD37" s="5"/>
      <c r="BE37" s="5"/>
      <c r="BF37" s="5"/>
      <c r="BG37" s="5"/>
    </row>
    <row r="38" spans="2:66" ht="13.5" customHeight="1" x14ac:dyDescent="0.4">
      <c r="B38" s="3"/>
      <c r="C38" s="3"/>
      <c r="D38" s="3"/>
      <c r="E38" s="3"/>
      <c r="F38" s="3"/>
      <c r="G38" s="3"/>
      <c r="H38" s="3"/>
      <c r="I38" s="3"/>
      <c r="J38" s="3"/>
      <c r="K38" s="3"/>
      <c r="L38" s="3"/>
      <c r="M38" s="3"/>
      <c r="N38" s="3"/>
      <c r="O38" s="3"/>
      <c r="P38" s="3"/>
      <c r="Q38" s="3"/>
      <c r="R38" s="3"/>
      <c r="S38" s="3"/>
      <c r="T38" s="3"/>
      <c r="AQ38" s="2"/>
      <c r="AR38" s="3"/>
      <c r="AS38" s="3"/>
      <c r="AT38" s="3"/>
      <c r="AU38" s="3"/>
      <c r="AV38" s="5"/>
      <c r="AW38" s="5"/>
      <c r="AX38" s="5"/>
      <c r="AY38" s="5"/>
      <c r="AZ38" s="5"/>
      <c r="BA38" s="5"/>
      <c r="BB38" s="5"/>
      <c r="BC38" s="5"/>
      <c r="BD38" s="5"/>
      <c r="BE38" s="5"/>
      <c r="BF38" s="5"/>
      <c r="BG38" s="5"/>
      <c r="BJ38" s="3"/>
    </row>
    <row r="39" spans="2:66" ht="13.5" customHeight="1" x14ac:dyDescent="0.4">
      <c r="K39" s="3"/>
      <c r="L39" s="3"/>
      <c r="M39" s="3"/>
      <c r="N39" s="3"/>
      <c r="O39" s="3"/>
      <c r="P39" s="3"/>
      <c r="Q39" s="3"/>
      <c r="R39" s="3"/>
      <c r="S39" s="3"/>
      <c r="T39" s="3"/>
      <c r="AR39" s="5"/>
      <c r="AS39" s="3"/>
      <c r="AT39" s="5"/>
      <c r="AU39" s="3"/>
      <c r="AV39" s="5"/>
      <c r="AW39" s="5"/>
      <c r="AX39" s="5"/>
      <c r="AY39" s="5"/>
      <c r="AZ39" s="5"/>
      <c r="BA39" s="5"/>
      <c r="BB39" s="5"/>
      <c r="BC39" s="5"/>
      <c r="BD39" s="5"/>
      <c r="BE39" s="5"/>
      <c r="BF39" s="5"/>
      <c r="BG39" s="5"/>
      <c r="BJ39" s="3"/>
    </row>
    <row r="40" spans="2:66" ht="13.5" customHeight="1" x14ac:dyDescent="0.4">
      <c r="C40" s="5"/>
      <c r="T40" s="3"/>
      <c r="AQ40" s="3"/>
      <c r="AR40" s="5"/>
      <c r="AS40" s="5"/>
      <c r="AT40" s="3"/>
    </row>
    <row r="41" spans="2:66" ht="13.5" customHeight="1" x14ac:dyDescent="0.4">
      <c r="B41" s="3"/>
      <c r="C41" s="3"/>
      <c r="D41" s="3"/>
      <c r="E41" s="3"/>
      <c r="F41" s="3"/>
      <c r="G41" s="3"/>
      <c r="H41" s="3"/>
      <c r="I41" s="3"/>
      <c r="K41" s="3"/>
      <c r="L41" s="3"/>
      <c r="M41" s="3"/>
      <c r="N41" s="3"/>
      <c r="O41" s="3"/>
      <c r="P41" s="3"/>
      <c r="Q41" s="3"/>
      <c r="R41" s="3"/>
      <c r="S41" s="3"/>
      <c r="T41" s="3"/>
      <c r="AQ41" s="3"/>
      <c r="AR41" s="5"/>
      <c r="AS41" s="5"/>
      <c r="AT41" s="3"/>
      <c r="AU41" s="3"/>
      <c r="AV41" s="3"/>
      <c r="AW41" s="3"/>
      <c r="AX41" s="3"/>
      <c r="AY41" s="3"/>
      <c r="AZ41" s="3"/>
      <c r="BA41" s="3"/>
      <c r="BB41" s="3"/>
      <c r="BC41" s="3"/>
      <c r="BD41" s="3"/>
      <c r="BE41" s="3"/>
      <c r="BF41" s="3"/>
      <c r="BG41" s="3"/>
      <c r="BH41" s="3"/>
      <c r="BI41" s="3"/>
      <c r="BJ41" s="3"/>
      <c r="BK41" s="3"/>
      <c r="BL41" s="3"/>
      <c r="BM41" s="3"/>
    </row>
    <row r="42" spans="2:66" ht="13.5" customHeight="1" x14ac:dyDescent="0.4">
      <c r="B42" s="3"/>
      <c r="C42" s="3"/>
      <c r="D42" s="3"/>
      <c r="E42" s="3"/>
      <c r="F42" s="3"/>
      <c r="G42" s="3"/>
      <c r="H42" s="3"/>
      <c r="I42" s="3"/>
      <c r="K42" s="3"/>
      <c r="L42" s="3"/>
      <c r="M42" s="3"/>
      <c r="N42" s="3"/>
      <c r="O42" s="3"/>
      <c r="P42" s="3"/>
      <c r="Q42" s="3"/>
      <c r="R42" s="3"/>
      <c r="S42" s="3"/>
      <c r="AQ42" s="3"/>
      <c r="AU42" s="3"/>
      <c r="AV42" s="3"/>
      <c r="AW42" s="3"/>
      <c r="AX42" s="3"/>
      <c r="AY42" s="3"/>
      <c r="AZ42" s="3"/>
      <c r="BA42" s="3"/>
      <c r="BB42" s="3"/>
      <c r="BC42" s="3"/>
      <c r="BD42" s="3"/>
      <c r="BE42" s="3"/>
      <c r="BF42" s="3"/>
      <c r="BG42" s="3"/>
      <c r="BH42" s="3"/>
      <c r="BI42" s="3"/>
      <c r="BJ42" s="3"/>
      <c r="BK42" s="3"/>
      <c r="BL42" s="3"/>
      <c r="BM42" s="3"/>
    </row>
    <row r="43" spans="2:66" ht="13.5" customHeight="1" x14ac:dyDescent="0.4">
      <c r="B43" s="3"/>
      <c r="C43" s="5"/>
      <c r="T43" s="3"/>
      <c r="AR43" s="3"/>
      <c r="AS43" s="3"/>
      <c r="AT43" s="3"/>
    </row>
    <row r="44" spans="2:66" ht="13.5" customHeight="1" x14ac:dyDescent="0.4">
      <c r="B44" s="3"/>
      <c r="C44" s="5"/>
      <c r="T44" s="3"/>
      <c r="U44" s="3"/>
      <c r="V44" s="3"/>
      <c r="W44" s="3"/>
      <c r="X44" s="3"/>
      <c r="Y44" s="3"/>
      <c r="Z44" s="3"/>
      <c r="AA44" s="3"/>
      <c r="AB44" s="3"/>
      <c r="AQ44" s="3"/>
      <c r="AR44" s="3"/>
      <c r="AS44" s="3"/>
      <c r="AT44" s="3"/>
    </row>
    <row r="45" spans="2:66" ht="13.5" customHeight="1" x14ac:dyDescent="0.4">
      <c r="B45" s="3"/>
      <c r="C45" s="5"/>
    </row>
    <row r="46" spans="2:66" ht="13.5" customHeight="1" x14ac:dyDescent="0.4">
      <c r="B46" s="3"/>
      <c r="C46" s="5"/>
    </row>
    <row r="47" spans="2:66" ht="13.5" customHeight="1" x14ac:dyDescent="0.4">
      <c r="B47" s="3"/>
      <c r="C47" s="5"/>
    </row>
    <row r="48" spans="2:66" ht="13.5" customHeight="1" x14ac:dyDescent="0.4">
      <c r="B48" s="3"/>
      <c r="C48" s="5"/>
    </row>
    <row r="49" spans="2:66" ht="13.5" customHeight="1" x14ac:dyDescent="0.4">
      <c r="B49" s="3"/>
      <c r="C49" s="5"/>
    </row>
    <row r="50" spans="2:66" ht="13.5" customHeight="1" x14ac:dyDescent="0.4">
      <c r="B50" s="3"/>
      <c r="C50" s="5"/>
    </row>
    <row r="51" spans="2:66" ht="13.5" customHeight="1" x14ac:dyDescent="0.4">
      <c r="B51" s="3"/>
      <c r="C51" s="5"/>
    </row>
    <row r="52" spans="2:66" ht="13.5" customHeight="1" x14ac:dyDescent="0.4">
      <c r="B52" s="3"/>
      <c r="C52" s="5"/>
    </row>
    <row r="57" spans="2:66" ht="13.5" customHeight="1" x14ac:dyDescent="0.4">
      <c r="AH57" s="3"/>
      <c r="AI57" s="3"/>
      <c r="AJ57" s="3"/>
      <c r="AK57" s="3"/>
      <c r="AL57" s="3"/>
      <c r="AM57" s="3"/>
      <c r="AN57" s="3"/>
      <c r="AO57" s="3"/>
      <c r="AP57" s="3"/>
    </row>
    <row r="58" spans="2:66" ht="13.5" customHeight="1" x14ac:dyDescent="0.4">
      <c r="B58" s="3"/>
      <c r="C58" s="5"/>
      <c r="AH58" s="3"/>
      <c r="AI58" s="3"/>
      <c r="AJ58" s="3"/>
      <c r="AK58" s="3"/>
      <c r="AL58" s="3"/>
      <c r="AM58" s="3"/>
      <c r="AN58" s="3"/>
      <c r="AO58" s="3"/>
      <c r="AP58" s="3"/>
    </row>
    <row r="59" spans="2:66" ht="13.5" customHeight="1" x14ac:dyDescent="0.4">
      <c r="B59" s="3"/>
      <c r="C59" s="5"/>
    </row>
    <row r="60" spans="2:66" ht="13.5" customHeight="1" x14ac:dyDescent="0.4">
      <c r="BN60" s="2"/>
    </row>
    <row r="61" spans="2:66" ht="13.5" customHeight="1" x14ac:dyDescent="0.4">
      <c r="BN61" s="2"/>
    </row>
    <row r="62" spans="2:66" ht="13.5" customHeight="1" x14ac:dyDescent="0.4">
      <c r="BN62" s="2"/>
    </row>
    <row r="67" spans="4:102" ht="13.5" customHeight="1" x14ac:dyDescent="0.4">
      <c r="CX67" s="2"/>
    </row>
    <row r="74" spans="4:102" ht="13.5" customHeight="1" x14ac:dyDescent="0.4">
      <c r="E74" s="6"/>
      <c r="F74" s="6"/>
      <c r="G74" s="6"/>
      <c r="H74" s="6"/>
      <c r="I74" s="6"/>
    </row>
    <row r="76" spans="4:102" ht="13.5" customHeight="1" x14ac:dyDescent="0.4">
      <c r="D76" s="7"/>
    </row>
  </sheetData>
  <mergeCells count="9">
    <mergeCell ref="L4:N4"/>
    <mergeCell ref="G6:I6"/>
    <mergeCell ref="L6:N6"/>
    <mergeCell ref="M9:N9"/>
    <mergeCell ref="M12:N12"/>
    <mergeCell ref="J7:L7"/>
    <mergeCell ref="J5:L5"/>
    <mergeCell ref="L13:N13"/>
    <mergeCell ref="M8:N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室内外差圧</vt:lpstr>
      <vt:lpstr>必要ドア開放力</vt:lpstr>
      <vt:lpstr>室内外差圧!Print_Area</vt:lpstr>
      <vt:lpstr>必要ドア開放力!Print_Area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2020-03-19T02:10:01Z</dcterms:created>
  <dcterms:modified xsi:type="dcterms:W3CDTF">2021-04-19T06:22:14Z</dcterms:modified>
</cp:coreProperties>
</file>