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03\Desktop\Excel計算書\"/>
    </mc:Choice>
  </mc:AlternateContent>
  <xr:revisionPtr revIDLastSave="0" documentId="13_ncr:1_{AACE0566-9FB8-4D7D-B7AF-7EBA62DCE67B}" xr6:coauthVersionLast="47" xr6:coauthVersionMax="47" xr10:uidLastSave="{00000000-0000-0000-0000-000000000000}"/>
  <bookViews>
    <workbookView xWindow="1950" yWindow="1950" windowWidth="7185" windowHeight="11385" xr2:uid="{739AF287-915B-4363-AF62-DD37B334888C}"/>
  </bookViews>
  <sheets>
    <sheet name="吹出速度" sheetId="1" r:id="rId1"/>
    <sheet name="ネック速度" sheetId="6" r:id="rId2"/>
    <sheet name="【表】開口率" sheetId="2" r:id="rId3"/>
    <sheet name="【表】吹出口吸込口速度" sheetId="3" r:id="rId4"/>
  </sheets>
  <definedNames>
    <definedName name="_xlnm.Print_Area" localSheetId="1">ネック速度!$A$1:$R$14</definedName>
    <definedName name="_xlnm.Print_Area" localSheetId="0">吹出速度!$A$1:$R$14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6" l="1"/>
  <c r="M13" i="6" s="1"/>
  <c r="AB4" i="6"/>
  <c r="M10" i="1" l="1"/>
  <c r="M11" i="1" s="1"/>
  <c r="M13" i="1" s="1"/>
  <c r="AB4" i="1" l="1"/>
</calcChain>
</file>

<file path=xl/sharedStrings.xml><?xml version="1.0" encoding="utf-8"?>
<sst xmlns="http://schemas.openxmlformats.org/spreadsheetml/2006/main" count="99" uniqueCount="73">
  <si>
    <t>備考</t>
    <rPh sb="0" eb="2">
      <t>ビコウ</t>
    </rPh>
    <phoneticPr fontId="3"/>
  </si>
  <si>
    <t>風量 換算用</t>
    <rPh sb="0" eb="2">
      <t>フウリョウ</t>
    </rPh>
    <rPh sb="3" eb="5">
      <t>カンサン</t>
    </rPh>
    <rPh sb="5" eb="6">
      <t>ヨウ</t>
    </rPh>
    <phoneticPr fontId="3"/>
  </si>
  <si>
    <t>風量</t>
    <rPh sb="0" eb="2">
      <t>フウリョウ</t>
    </rPh>
    <phoneticPr fontId="4"/>
  </si>
  <si>
    <t>m3/h</t>
    <phoneticPr fontId="4"/>
  </si>
  <si>
    <t>m3/min</t>
    <phoneticPr fontId="3"/>
  </si>
  <si>
    <t>→</t>
    <phoneticPr fontId="3"/>
  </si>
  <si>
    <t>m3/h</t>
    <phoneticPr fontId="3"/>
  </si>
  <si>
    <t>結果</t>
    <rPh sb="0" eb="2">
      <t>ケッカ</t>
    </rPh>
    <phoneticPr fontId="3"/>
  </si>
  <si>
    <t>m/s</t>
    <phoneticPr fontId="4"/>
  </si>
  <si>
    <t>吹出／吸込風速</t>
    <rPh sb="0" eb="2">
      <t>フキダシ</t>
    </rPh>
    <rPh sb="3" eb="5">
      <t>スイコ</t>
    </rPh>
    <rPh sb="5" eb="7">
      <t>フウソク</t>
    </rPh>
    <phoneticPr fontId="4"/>
  </si>
  <si>
    <t>mm×</t>
    <phoneticPr fontId="3"/>
  </si>
  <si>
    <t>mm</t>
    <phoneticPr fontId="3"/>
  </si>
  <si>
    <t>給排気口</t>
    <rPh sb="0" eb="3">
      <t>キュウハイキ</t>
    </rPh>
    <rPh sb="3" eb="4">
      <t>クチ</t>
    </rPh>
    <phoneticPr fontId="4"/>
  </si>
  <si>
    <t>サイズ</t>
  </si>
  <si>
    <t>面積</t>
    <rPh sb="0" eb="2">
      <t>メンセキ</t>
    </rPh>
    <phoneticPr fontId="3"/>
  </si>
  <si>
    <t>吹出口の長辺×短辺より、面積を求める。または吹出口面積を記入する。</t>
    <rPh sb="0" eb="2">
      <t>フキダシ</t>
    </rPh>
    <rPh sb="2" eb="3">
      <t>クチ</t>
    </rPh>
    <rPh sb="4" eb="6">
      <t>チョウヘン</t>
    </rPh>
    <rPh sb="7" eb="9">
      <t>タンペン</t>
    </rPh>
    <rPh sb="12" eb="14">
      <t>メンセキ</t>
    </rPh>
    <rPh sb="15" eb="16">
      <t>モト</t>
    </rPh>
    <rPh sb="22" eb="23">
      <t>フ</t>
    </rPh>
    <rPh sb="23" eb="24">
      <t>ダ</t>
    </rPh>
    <rPh sb="24" eb="25">
      <t>グチ</t>
    </rPh>
    <rPh sb="25" eb="27">
      <t>メンセキ</t>
    </rPh>
    <rPh sb="28" eb="30">
      <t>キニュウ</t>
    </rPh>
    <phoneticPr fontId="3"/>
  </si>
  <si>
    <t>下の計算にはサイズの数値が優先して使用される。</t>
    <rPh sb="10" eb="12">
      <t>スウチ</t>
    </rPh>
    <phoneticPr fontId="3"/>
  </si>
  <si>
    <t>m2</t>
    <phoneticPr fontId="3"/>
  </si>
  <si>
    <t>開口率</t>
    <rPh sb="0" eb="3">
      <t>カイコウリツ</t>
    </rPh>
    <phoneticPr fontId="3"/>
  </si>
  <si>
    <t>%</t>
    <phoneticPr fontId="3"/>
  </si>
  <si>
    <t>有効面積</t>
    <rPh sb="0" eb="4">
      <t>ユウコウメンセキ</t>
    </rPh>
    <phoneticPr fontId="3"/>
  </si>
  <si>
    <t>給排気口の開口率</t>
  </si>
  <si>
    <t>種別</t>
  </si>
  <si>
    <t>ユニバーサル形(VH)</t>
  </si>
  <si>
    <t>65~80</t>
  </si>
  <si>
    <t>ユニバーサル形(V又はH)</t>
  </si>
  <si>
    <t>スリット形</t>
  </si>
  <si>
    <t>80~85</t>
  </si>
  <si>
    <t>打抜き鉄板形</t>
  </si>
  <si>
    <t>30~60</t>
  </si>
  <si>
    <t>ドアグリル</t>
  </si>
  <si>
    <t>35~70</t>
  </si>
  <si>
    <t>給排気ガラリ</t>
  </si>
  <si>
    <t>30~50</t>
  </si>
  <si>
    <t>有効開口率%</t>
    <phoneticPr fontId="3"/>
  </si>
  <si>
    <t>吹出速度（一般推奨値）</t>
  </si>
  <si>
    <t>場所</t>
  </si>
  <si>
    <t>放送局・スタジオ</t>
  </si>
  <si>
    <t>1.5~2.5</t>
  </si>
  <si>
    <t>住宅</t>
  </si>
  <si>
    <t>2.5~3.8</t>
  </si>
  <si>
    <t>アパート</t>
  </si>
  <si>
    <t>教会</t>
  </si>
  <si>
    <t>ホテルの寝室</t>
  </si>
  <si>
    <t>劇場</t>
  </si>
  <si>
    <t>個人事務所（防音を施した）</t>
  </si>
  <si>
    <t>個人事務所（防音してない）</t>
  </si>
  <si>
    <t>映画館</t>
  </si>
  <si>
    <t>一般事務所</t>
  </si>
  <si>
    <t>5.0~6.3</t>
  </si>
  <si>
    <t>百貨店（上階）</t>
  </si>
  <si>
    <t>百貨店（１階）</t>
  </si>
  <si>
    <t>居室の吸込口速度（一般推奨値）</t>
  </si>
  <si>
    <t>吸込口の位置</t>
  </si>
  <si>
    <t>居住区域の上にあるとき</t>
  </si>
  <si>
    <t>4以上</t>
  </si>
  <si>
    <t>居住区域内で座席より遠いとき</t>
  </si>
  <si>
    <t>3~4</t>
  </si>
  <si>
    <t>居住区域内で座席より近いとき</t>
  </si>
  <si>
    <t>2~3</t>
  </si>
  <si>
    <t>ドアのアンダーカット・ドアグリル</t>
  </si>
  <si>
    <t>1~1.5</t>
  </si>
  <si>
    <t>空気調和衛生工学便覧第14版</t>
  </si>
  <si>
    <t>最新建築設備設計資料1968年版</t>
    <phoneticPr fontId="3"/>
  </si>
  <si>
    <t>有効開口面風速m/s</t>
    <phoneticPr fontId="3"/>
  </si>
  <si>
    <t>※別表「開口率」参照</t>
    <rPh sb="1" eb="3">
      <t>ベツヒョウ</t>
    </rPh>
    <rPh sb="4" eb="7">
      <t>カイコウリツ</t>
    </rPh>
    <rPh sb="8" eb="10">
      <t>サンショウ</t>
    </rPh>
    <phoneticPr fontId="3"/>
  </si>
  <si>
    <t>※風速の目安値は、別表「吹出口吸込口速度」参照</t>
    <rPh sb="1" eb="3">
      <t>フウソク</t>
    </rPh>
    <rPh sb="4" eb="7">
      <t>メヤスチ</t>
    </rPh>
    <rPh sb="9" eb="11">
      <t>ベツヒョウ</t>
    </rPh>
    <rPh sb="12" eb="13">
      <t>フ</t>
    </rPh>
    <rPh sb="13" eb="14">
      <t>ダ</t>
    </rPh>
    <rPh sb="14" eb="15">
      <t>グチ</t>
    </rPh>
    <rPh sb="15" eb="16">
      <t>ス</t>
    </rPh>
    <rPh sb="16" eb="17">
      <t>コ</t>
    </rPh>
    <rPh sb="17" eb="18">
      <t>クチ</t>
    </rPh>
    <rPh sb="18" eb="20">
      <t>ソクド</t>
    </rPh>
    <rPh sb="21" eb="23">
      <t>サンショウ</t>
    </rPh>
    <phoneticPr fontId="3"/>
  </si>
  <si>
    <t>ネック</t>
    <phoneticPr fontId="4"/>
  </si>
  <si>
    <t>φ</t>
    <phoneticPr fontId="3"/>
  </si>
  <si>
    <t>ネック径よりネック面積を求める。またはネック面積を記入する。</t>
    <rPh sb="3" eb="4">
      <t>ケイ</t>
    </rPh>
    <rPh sb="9" eb="11">
      <t>メンセキ</t>
    </rPh>
    <rPh sb="12" eb="13">
      <t>モト</t>
    </rPh>
    <rPh sb="22" eb="24">
      <t>メンセキ</t>
    </rPh>
    <rPh sb="25" eb="27">
      <t>キニュウ</t>
    </rPh>
    <phoneticPr fontId="3"/>
  </si>
  <si>
    <t>一般に給排気口の吹出風速は2.0～3.0m/s程度</t>
    <rPh sb="0" eb="2">
      <t>イッパン</t>
    </rPh>
    <rPh sb="23" eb="25">
      <t>テイド</t>
    </rPh>
    <phoneticPr fontId="3"/>
  </si>
  <si>
    <t>一般にネック風速は3.5～4.5m/s程度</t>
    <rPh sb="0" eb="2">
      <t>イッパン</t>
    </rPh>
    <rPh sb="19" eb="21">
      <t>テイド</t>
    </rPh>
    <phoneticPr fontId="3"/>
  </si>
  <si>
    <t>給排気口径の妥当性確認(速度計算)</t>
    <rPh sb="0" eb="3">
      <t>キュウハイキ</t>
    </rPh>
    <rPh sb="3" eb="4">
      <t>クチ</t>
    </rPh>
    <rPh sb="4" eb="5">
      <t>ケイ</t>
    </rPh>
    <rPh sb="6" eb="9">
      <t>ダトウセイ</t>
    </rPh>
    <rPh sb="9" eb="11">
      <t>カクニン</t>
    </rPh>
    <rPh sb="12" eb="14">
      <t>ソクド</t>
    </rPh>
    <rPh sb="14" eb="16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</si>
</sst>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2" applyFont="1"/>
    <xf numFmtId="0" fontId="2" fillId="0" borderId="0" xfId="1" applyFont="1" applyAlignment="1">
      <alignment vertical="top" textRotation="255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center" textRotation="255"/>
    </xf>
    <xf numFmtId="0" fontId="2" fillId="0" borderId="0" xfId="1" applyFont="1" applyAlignment="1">
      <alignment horizontal="left" vertical="center" wrapText="1"/>
    </xf>
    <xf numFmtId="0" fontId="8" fillId="0" borderId="0" xfId="3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2" borderId="3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</cellXfs>
  <cellStyles count="4">
    <cellStyle name="ハイパーリンク" xfId="3" builtinId="8"/>
    <cellStyle name="標準" xfId="0" builtinId="0"/>
    <cellStyle name="標準 2" xfId="2" xr:uid="{9C7AE323-3D35-46B0-B68A-A4435FD5495D}"/>
    <cellStyle name="標準 3" xfId="1" xr:uid="{1AF783D7-0478-40FE-8F47-3822B8440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5FFF-00D9-4875-89E7-D99A8975932F}">
  <dimension ref="B2:DT66"/>
  <sheetViews>
    <sheetView showGridLines="0" tabSelected="1" view="pageBreakPreview" zoomScale="136" zoomScaleNormal="46" zoomScaleSheetLayoutView="136" workbookViewId="0">
      <selection activeCell="B3" sqref="B3"/>
    </sheetView>
  </sheetViews>
  <sheetFormatPr defaultColWidth="2.25" defaultRowHeight="13.5" customHeight="1" x14ac:dyDescent="0.4"/>
  <cols>
    <col min="1" max="9" width="2.25" style="1"/>
    <col min="10" max="10" width="2.25" style="2" customWidth="1"/>
    <col min="11" max="15" width="2.25" style="1"/>
    <col min="16" max="16" width="2.125" style="1" customWidth="1"/>
    <col min="17" max="26" width="2.25" style="1"/>
    <col min="27" max="27" width="2.25" style="1" customWidth="1"/>
    <col min="28" max="55" width="2.25" style="1"/>
    <col min="56" max="56" width="4.5" style="1" bestFit="1" customWidth="1"/>
    <col min="57" max="58" width="2.25" style="1"/>
    <col min="59" max="59" width="2.375" style="1" bestFit="1" customWidth="1"/>
    <col min="60" max="60" width="3.125" style="1" bestFit="1" customWidth="1"/>
    <col min="61" max="82" width="2.25" style="1"/>
    <col min="83" max="85" width="2.25" style="1" customWidth="1"/>
    <col min="86" max="16384" width="2.25" style="1"/>
  </cols>
  <sheetData>
    <row r="2" spans="2:60" ht="13.5" customHeight="1" x14ac:dyDescent="0.4">
      <c r="B2" s="1" t="s">
        <v>72</v>
      </c>
      <c r="T2" s="1" t="s">
        <v>0</v>
      </c>
    </row>
    <row r="3" spans="2:60" ht="13.5" customHeight="1" x14ac:dyDescent="0.4">
      <c r="U3" s="1" t="s">
        <v>1</v>
      </c>
    </row>
    <row r="4" spans="2:60" ht="13.5" customHeight="1" x14ac:dyDescent="0.4">
      <c r="C4" s="1" t="s">
        <v>2</v>
      </c>
      <c r="J4" s="1"/>
      <c r="L4" s="31">
        <v>4800</v>
      </c>
      <c r="M4" s="32"/>
      <c r="N4" s="33"/>
      <c r="O4" s="1" t="s">
        <v>3</v>
      </c>
      <c r="U4" s="31">
        <v>80</v>
      </c>
      <c r="V4" s="32"/>
      <c r="W4" s="33"/>
      <c r="X4" s="1" t="s">
        <v>4</v>
      </c>
      <c r="AA4" s="1" t="s">
        <v>5</v>
      </c>
      <c r="AB4" s="34">
        <f>U4*60</f>
        <v>4800</v>
      </c>
      <c r="AC4" s="35"/>
      <c r="AD4" s="36"/>
      <c r="AE4" s="1" t="s">
        <v>6</v>
      </c>
    </row>
    <row r="5" spans="2:60" ht="13.5" customHeight="1" x14ac:dyDescent="0.4">
      <c r="J5" s="1"/>
      <c r="R5" s="3"/>
      <c r="S5" s="3"/>
      <c r="T5" s="3"/>
    </row>
    <row r="6" spans="2:60" ht="13.5" customHeight="1" x14ac:dyDescent="0.4">
      <c r="C6" s="1" t="s">
        <v>12</v>
      </c>
      <c r="F6" s="1" t="s">
        <v>13</v>
      </c>
      <c r="G6" s="12"/>
      <c r="H6" s="12"/>
      <c r="I6" s="37">
        <v>450</v>
      </c>
      <c r="J6" s="38"/>
      <c r="K6" s="1" t="s">
        <v>10</v>
      </c>
      <c r="L6" s="4"/>
      <c r="M6" s="37">
        <v>550</v>
      </c>
      <c r="N6" s="38"/>
      <c r="O6" s="1" t="s">
        <v>11</v>
      </c>
      <c r="U6" s="1" t="s">
        <v>15</v>
      </c>
    </row>
    <row r="7" spans="2:60" ht="13.5" customHeight="1" x14ac:dyDescent="0.4">
      <c r="F7" s="1" t="s">
        <v>14</v>
      </c>
      <c r="J7" s="1"/>
      <c r="L7" s="12"/>
      <c r="M7" s="25"/>
      <c r="N7" s="26"/>
      <c r="O7" s="1" t="s">
        <v>17</v>
      </c>
      <c r="U7" s="1" t="s">
        <v>16</v>
      </c>
    </row>
    <row r="8" spans="2:60" ht="13.5" customHeight="1" x14ac:dyDescent="0.4">
      <c r="F8" s="1" t="s">
        <v>18</v>
      </c>
      <c r="J8" s="1"/>
      <c r="L8" s="12"/>
      <c r="M8" s="25">
        <v>80</v>
      </c>
      <c r="N8" s="26"/>
      <c r="O8" s="1" t="s">
        <v>19</v>
      </c>
      <c r="U8" s="1" t="s">
        <v>65</v>
      </c>
    </row>
    <row r="9" spans="2:60" ht="13.5" customHeight="1" x14ac:dyDescent="0.4">
      <c r="J9" s="1"/>
      <c r="L9" s="4"/>
      <c r="M9" s="4"/>
      <c r="N9" s="4"/>
    </row>
    <row r="10" spans="2:60" ht="13.5" customHeight="1" x14ac:dyDescent="0.4">
      <c r="B10" s="5"/>
      <c r="F10" s="5" t="s">
        <v>14</v>
      </c>
      <c r="G10" s="5"/>
      <c r="H10" s="5"/>
      <c r="I10" s="5"/>
      <c r="J10" s="1"/>
      <c r="L10" s="4"/>
      <c r="M10" s="27">
        <f>IF(I6="",M7,I6*M6*10^(-6))</f>
        <v>0.2475</v>
      </c>
      <c r="N10" s="28"/>
      <c r="O10" s="1" t="s">
        <v>17</v>
      </c>
      <c r="P10" s="3"/>
      <c r="Q10" s="3"/>
      <c r="R10" s="3"/>
      <c r="S10" s="3"/>
      <c r="T10" s="3"/>
    </row>
    <row r="11" spans="2:60" ht="13.5" customHeight="1" x14ac:dyDescent="0.4">
      <c r="B11" s="5"/>
      <c r="C11" s="5"/>
      <c r="D11" s="5"/>
      <c r="E11" s="5"/>
      <c r="F11" s="5" t="s">
        <v>20</v>
      </c>
      <c r="G11" s="5"/>
      <c r="H11" s="5"/>
      <c r="I11" s="5"/>
      <c r="J11" s="5"/>
      <c r="L11" s="4"/>
      <c r="M11" s="27">
        <f>ROUND(M10*M8/100,4)</f>
        <v>0.19800000000000001</v>
      </c>
      <c r="N11" s="28"/>
      <c r="O11" s="1" t="s">
        <v>17</v>
      </c>
      <c r="P11" s="3"/>
      <c r="Q11" s="3"/>
      <c r="R11" s="3"/>
      <c r="S11" s="3"/>
      <c r="T11" s="3"/>
    </row>
    <row r="12" spans="2:60" ht="13.5" customHeight="1" x14ac:dyDescent="0.4">
      <c r="B12" s="5"/>
      <c r="C12" s="5"/>
      <c r="D12" s="5"/>
      <c r="E12" s="5"/>
      <c r="J12" s="1"/>
      <c r="L12" s="4"/>
      <c r="M12" s="4"/>
      <c r="N12" s="4"/>
    </row>
    <row r="13" spans="2:60" ht="13.5" customHeight="1" x14ac:dyDescent="0.4">
      <c r="B13" s="5"/>
      <c r="C13" s="1" t="s">
        <v>7</v>
      </c>
      <c r="E13" s="5"/>
      <c r="F13" s="1" t="s">
        <v>9</v>
      </c>
      <c r="G13" s="5"/>
      <c r="M13" s="29">
        <f>ROUND(L4/(M11*3600),2)</f>
        <v>6.73</v>
      </c>
      <c r="N13" s="30"/>
      <c r="O13" s="1" t="s">
        <v>8</v>
      </c>
      <c r="P13" s="5"/>
      <c r="U13" s="1" t="s">
        <v>70</v>
      </c>
    </row>
    <row r="14" spans="2:60" ht="13.5" customHeight="1" x14ac:dyDescent="0.4">
      <c r="B14" s="5"/>
      <c r="E14" s="5"/>
      <c r="F14" s="5"/>
      <c r="G14" s="5"/>
      <c r="L14" s="4"/>
      <c r="M14" s="4"/>
      <c r="N14" s="4"/>
      <c r="Q14" s="3"/>
      <c r="R14" s="3"/>
      <c r="S14" s="3"/>
      <c r="T14" s="3"/>
      <c r="U14" s="1" t="s">
        <v>66</v>
      </c>
      <c r="BG14" s="5"/>
    </row>
    <row r="15" spans="2:60" ht="13.5" customHeight="1" x14ac:dyDescent="0.15">
      <c r="B15" s="5"/>
      <c r="C15" s="5"/>
      <c r="D15" s="5"/>
      <c r="E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BG15" s="6"/>
      <c r="BH15" s="6"/>
    </row>
    <row r="16" spans="2:60" ht="13.5" customHeight="1" x14ac:dyDescent="0.4">
      <c r="B16" s="5"/>
      <c r="C16" s="5"/>
      <c r="D16" s="5"/>
      <c r="E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88" ht="13.5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88" ht="13.5" customHeight="1" x14ac:dyDescent="0.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C18" s="2"/>
    </row>
    <row r="19" spans="2:88" ht="13.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J19" s="6"/>
    </row>
    <row r="20" spans="2:88" ht="13.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2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88" ht="13.5" customHeight="1" x14ac:dyDescent="0.4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C21" s="2"/>
    </row>
    <row r="22" spans="2:88" ht="13.5" customHeight="1" x14ac:dyDescent="0.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88" ht="13.5" customHeight="1" x14ac:dyDescent="0.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88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88" ht="13.5" customHeight="1" x14ac:dyDescent="0.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2:88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2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H26" s="5"/>
      <c r="CI26" s="5"/>
      <c r="CJ26" s="5"/>
    </row>
    <row r="27" spans="2:88" ht="13.5" customHeight="1" x14ac:dyDescent="0.4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BN27" s="7"/>
      <c r="BO27" s="8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2:88" ht="13.5" customHeight="1" x14ac:dyDescent="0.4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7"/>
      <c r="BO28" s="7"/>
      <c r="BP28" s="5"/>
      <c r="BQ28" s="5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F28" s="5"/>
    </row>
    <row r="29" spans="2:88" ht="13.5" customHeight="1" x14ac:dyDescent="0.4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7"/>
      <c r="BO29" s="7"/>
      <c r="BP29" s="5"/>
      <c r="BQ29" s="5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F29" s="5"/>
    </row>
    <row r="30" spans="2:88" ht="13.5" customHeight="1" x14ac:dyDescent="0.4">
      <c r="C30" s="9"/>
      <c r="BM30" s="5"/>
    </row>
    <row r="31" spans="2:88" ht="13.5" customHeight="1" x14ac:dyDescent="0.4"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2:88" ht="13.5" customHeight="1" x14ac:dyDescent="0.4"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2:64" ht="13.5" customHeight="1" x14ac:dyDescent="0.4">
      <c r="B33" s="5"/>
      <c r="C33" s="9"/>
    </row>
    <row r="34" spans="2:64" ht="13.5" customHeight="1" x14ac:dyDescent="0.4">
      <c r="B34" s="5"/>
      <c r="C34" s="9"/>
    </row>
    <row r="35" spans="2:64" ht="13.5" customHeight="1" x14ac:dyDescent="0.4">
      <c r="B35" s="5"/>
      <c r="C35" s="9"/>
    </row>
    <row r="36" spans="2:64" ht="13.5" customHeight="1" x14ac:dyDescent="0.4">
      <c r="B36" s="5"/>
      <c r="C36" s="9"/>
    </row>
    <row r="37" spans="2:64" ht="13.5" customHeight="1" x14ac:dyDescent="0.4">
      <c r="B37" s="5"/>
      <c r="C37" s="9"/>
    </row>
    <row r="38" spans="2:64" ht="13.5" customHeight="1" x14ac:dyDescent="0.4">
      <c r="B38" s="5"/>
      <c r="C38" s="9"/>
    </row>
    <row r="39" spans="2:64" ht="13.5" customHeight="1" x14ac:dyDescent="0.4">
      <c r="B39" s="5"/>
      <c r="C39" s="9"/>
    </row>
    <row r="40" spans="2:64" ht="13.5" customHeight="1" x14ac:dyDescent="0.4">
      <c r="B40" s="5"/>
      <c r="C40" s="9"/>
    </row>
    <row r="41" spans="2:64" ht="13.5" customHeight="1" x14ac:dyDescent="0.4">
      <c r="B41" s="5"/>
      <c r="C41" s="9"/>
    </row>
    <row r="42" spans="2:64" ht="13.5" customHeight="1" x14ac:dyDescent="0.4">
      <c r="B42" s="5"/>
      <c r="C42" s="9"/>
    </row>
    <row r="45" spans="2:64" ht="13.5" customHeight="1" x14ac:dyDescent="0.4"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2:64" ht="13.5" customHeight="1" x14ac:dyDescent="0.4"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8" spans="2:64" ht="13.5" customHeight="1" x14ac:dyDescent="0.4">
      <c r="B48" s="5"/>
      <c r="C48" s="9"/>
    </row>
    <row r="49" spans="2:124" ht="13.5" customHeight="1" x14ac:dyDescent="0.4">
      <c r="B49" s="5"/>
      <c r="C49" s="9"/>
    </row>
    <row r="50" spans="2:124" ht="13.5" customHeight="1" x14ac:dyDescent="0.4">
      <c r="CJ50" s="2"/>
    </row>
    <row r="51" spans="2:124" ht="13.5" customHeight="1" x14ac:dyDescent="0.4">
      <c r="CJ51" s="2"/>
    </row>
    <row r="52" spans="2:124" ht="13.5" customHeight="1" x14ac:dyDescent="0.4">
      <c r="CJ52" s="2"/>
    </row>
    <row r="57" spans="2:124" ht="13.5" customHeight="1" x14ac:dyDescent="0.4">
      <c r="DT57" s="2"/>
    </row>
    <row r="64" spans="2:124" ht="13.5" customHeight="1" x14ac:dyDescent="0.4">
      <c r="E64" s="10"/>
      <c r="F64" s="10"/>
      <c r="G64" s="10"/>
      <c r="H64" s="10"/>
      <c r="I64" s="10"/>
    </row>
    <row r="66" spans="4:4" ht="13.5" customHeight="1" x14ac:dyDescent="0.4">
      <c r="D66" s="11"/>
    </row>
  </sheetData>
  <mergeCells count="10">
    <mergeCell ref="L4:N4"/>
    <mergeCell ref="U4:W4"/>
    <mergeCell ref="AB4:AD4"/>
    <mergeCell ref="I6:J6"/>
    <mergeCell ref="M6:N6"/>
    <mergeCell ref="M7:N7"/>
    <mergeCell ref="M8:N8"/>
    <mergeCell ref="M10:N10"/>
    <mergeCell ref="M11:N11"/>
    <mergeCell ref="M13:N1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53DB-2B0F-4D72-A643-62E51FC57F29}">
  <dimension ref="B2:DT66"/>
  <sheetViews>
    <sheetView showGridLines="0" view="pageBreakPreview" zoomScale="136" zoomScaleNormal="46" zoomScaleSheetLayoutView="136" workbookViewId="0">
      <selection activeCell="B3" sqref="B3"/>
    </sheetView>
  </sheetViews>
  <sheetFormatPr defaultColWidth="2.25" defaultRowHeight="13.5" customHeight="1" x14ac:dyDescent="0.4"/>
  <cols>
    <col min="1" max="9" width="2.25" style="1"/>
    <col min="10" max="10" width="2.25" style="2" customWidth="1"/>
    <col min="11" max="15" width="2.25" style="1"/>
    <col min="16" max="16" width="2.125" style="1" customWidth="1"/>
    <col min="17" max="26" width="2.25" style="1"/>
    <col min="27" max="27" width="2.25" style="1" customWidth="1"/>
    <col min="28" max="55" width="2.25" style="1"/>
    <col min="56" max="56" width="4.5" style="1" bestFit="1" customWidth="1"/>
    <col min="57" max="58" width="2.25" style="1"/>
    <col min="59" max="59" width="2.375" style="1" bestFit="1" customWidth="1"/>
    <col min="60" max="60" width="3.125" style="1" bestFit="1" customWidth="1"/>
    <col min="61" max="82" width="2.25" style="1"/>
    <col min="83" max="85" width="2.25" style="1" customWidth="1"/>
    <col min="86" max="16384" width="2.25" style="1"/>
  </cols>
  <sheetData>
    <row r="2" spans="2:60" ht="13.5" customHeight="1" x14ac:dyDescent="0.4">
      <c r="B2" s="1" t="s">
        <v>72</v>
      </c>
      <c r="T2" s="1" t="s">
        <v>0</v>
      </c>
    </row>
    <row r="3" spans="2:60" ht="13.5" customHeight="1" x14ac:dyDescent="0.4">
      <c r="U3" s="1" t="s">
        <v>1</v>
      </c>
    </row>
    <row r="4" spans="2:60" ht="13.5" customHeight="1" x14ac:dyDescent="0.4">
      <c r="C4" s="1" t="s">
        <v>2</v>
      </c>
      <c r="J4" s="1"/>
      <c r="L4" s="31">
        <v>400</v>
      </c>
      <c r="M4" s="32"/>
      <c r="N4" s="33"/>
      <c r="O4" s="1" t="s">
        <v>3</v>
      </c>
      <c r="U4" s="31">
        <v>80</v>
      </c>
      <c r="V4" s="32"/>
      <c r="W4" s="33"/>
      <c r="X4" s="1" t="s">
        <v>4</v>
      </c>
      <c r="AA4" s="1" t="s">
        <v>5</v>
      </c>
      <c r="AB4" s="34">
        <f>U4*60</f>
        <v>4800</v>
      </c>
      <c r="AC4" s="35"/>
      <c r="AD4" s="36"/>
      <c r="AE4" s="1" t="s">
        <v>6</v>
      </c>
    </row>
    <row r="5" spans="2:60" ht="13.5" customHeight="1" x14ac:dyDescent="0.4">
      <c r="J5" s="1"/>
      <c r="R5" s="3"/>
      <c r="S5" s="3"/>
      <c r="T5" s="3"/>
    </row>
    <row r="6" spans="2:60" ht="13.5" customHeight="1" x14ac:dyDescent="0.4">
      <c r="C6" s="1" t="s">
        <v>67</v>
      </c>
      <c r="F6" s="1" t="s">
        <v>13</v>
      </c>
      <c r="G6" s="12"/>
      <c r="H6" s="12"/>
      <c r="I6" s="40"/>
      <c r="J6" s="40"/>
      <c r="L6" s="4"/>
      <c r="M6" s="37">
        <v>600</v>
      </c>
      <c r="N6" s="38"/>
      <c r="O6" s="1" t="s">
        <v>68</v>
      </c>
      <c r="U6" s="1" t="s">
        <v>69</v>
      </c>
    </row>
    <row r="7" spans="2:60" ht="13.5" customHeight="1" x14ac:dyDescent="0.4">
      <c r="F7" s="1" t="s">
        <v>14</v>
      </c>
      <c r="J7" s="1"/>
      <c r="L7" s="12"/>
      <c r="M7" s="25"/>
      <c r="N7" s="26"/>
      <c r="O7" s="1" t="s">
        <v>17</v>
      </c>
      <c r="U7" s="1" t="s">
        <v>16</v>
      </c>
    </row>
    <row r="8" spans="2:60" ht="13.5" customHeight="1" x14ac:dyDescent="0.4">
      <c r="J8" s="1"/>
      <c r="L8" s="12"/>
      <c r="M8" s="24"/>
      <c r="N8" s="24"/>
    </row>
    <row r="9" spans="2:60" ht="13.5" customHeight="1" x14ac:dyDescent="0.4">
      <c r="J9" s="1"/>
      <c r="L9" s="4"/>
      <c r="M9" s="4"/>
      <c r="N9" s="4"/>
    </row>
    <row r="10" spans="2:60" ht="13.5" customHeight="1" x14ac:dyDescent="0.4">
      <c r="B10" s="5"/>
      <c r="F10" s="5" t="s">
        <v>14</v>
      </c>
      <c r="G10" s="5"/>
      <c r="H10" s="5"/>
      <c r="I10" s="5"/>
      <c r="J10" s="1"/>
      <c r="L10" s="4"/>
      <c r="M10" s="27">
        <f>IF(M6="",M7,(M6/2)^2*PI()*10^(-6))</f>
        <v>0.28274333882308139</v>
      </c>
      <c r="N10" s="28"/>
      <c r="O10" s="1" t="s">
        <v>17</v>
      </c>
      <c r="P10" s="3"/>
      <c r="Q10" s="3"/>
      <c r="R10" s="3"/>
      <c r="S10" s="3"/>
      <c r="T10" s="3"/>
    </row>
    <row r="11" spans="2:60" ht="13.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L11" s="4"/>
      <c r="M11" s="39"/>
      <c r="N11" s="39"/>
      <c r="P11" s="3"/>
      <c r="Q11" s="3"/>
      <c r="R11" s="3"/>
      <c r="S11" s="3"/>
      <c r="T11" s="3"/>
    </row>
    <row r="12" spans="2:60" ht="13.5" customHeight="1" x14ac:dyDescent="0.4">
      <c r="B12" s="5"/>
      <c r="C12" s="5"/>
      <c r="D12" s="5"/>
      <c r="E12" s="5"/>
      <c r="J12" s="1"/>
      <c r="L12" s="4"/>
      <c r="M12" s="4"/>
      <c r="N12" s="4"/>
    </row>
    <row r="13" spans="2:60" ht="13.5" customHeight="1" x14ac:dyDescent="0.4">
      <c r="B13" s="5"/>
      <c r="C13" s="1" t="s">
        <v>7</v>
      </c>
      <c r="E13" s="5"/>
      <c r="F13" s="1" t="s">
        <v>9</v>
      </c>
      <c r="G13" s="5"/>
      <c r="M13" s="29">
        <f>ROUND(L4/(M10*3600),2)</f>
        <v>0.39</v>
      </c>
      <c r="N13" s="30"/>
      <c r="O13" s="1" t="s">
        <v>8</v>
      </c>
      <c r="P13" s="5"/>
      <c r="U13" s="1" t="s">
        <v>71</v>
      </c>
    </row>
    <row r="14" spans="2:60" ht="13.5" customHeight="1" x14ac:dyDescent="0.4">
      <c r="B14" s="5"/>
      <c r="E14" s="5"/>
      <c r="F14" s="5"/>
      <c r="G14" s="5"/>
      <c r="L14" s="4"/>
      <c r="M14" s="4"/>
      <c r="N14" s="4"/>
      <c r="Q14" s="3"/>
      <c r="R14" s="3"/>
      <c r="S14" s="3"/>
      <c r="T14" s="3"/>
      <c r="BG14" s="5"/>
    </row>
    <row r="15" spans="2:60" ht="13.5" customHeight="1" x14ac:dyDescent="0.15">
      <c r="B15" s="5"/>
      <c r="C15" s="5"/>
      <c r="D15" s="5"/>
      <c r="E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BG15" s="6"/>
      <c r="BH15" s="6"/>
    </row>
    <row r="16" spans="2:60" ht="13.5" customHeight="1" x14ac:dyDescent="0.4">
      <c r="B16" s="5"/>
      <c r="C16" s="5"/>
      <c r="D16" s="5"/>
      <c r="E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88" ht="13.5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88" ht="13.5" customHeight="1" x14ac:dyDescent="0.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C18" s="2"/>
    </row>
    <row r="19" spans="2:88" ht="13.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J19" s="6"/>
    </row>
    <row r="20" spans="2:88" ht="13.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2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88" ht="13.5" customHeight="1" x14ac:dyDescent="0.4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C21" s="2"/>
    </row>
    <row r="22" spans="2:88" ht="13.5" customHeight="1" x14ac:dyDescent="0.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88" ht="13.5" customHeight="1" x14ac:dyDescent="0.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88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88" ht="13.5" customHeight="1" x14ac:dyDescent="0.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2:88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2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H26" s="5"/>
      <c r="CI26" s="5"/>
      <c r="CJ26" s="5"/>
    </row>
    <row r="27" spans="2:88" ht="13.5" customHeight="1" x14ac:dyDescent="0.4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BN27" s="7"/>
      <c r="BO27" s="8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2:88" ht="13.5" customHeight="1" x14ac:dyDescent="0.4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7"/>
      <c r="BO28" s="7"/>
      <c r="BP28" s="5"/>
      <c r="BQ28" s="5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F28" s="5"/>
    </row>
    <row r="29" spans="2:88" ht="13.5" customHeight="1" x14ac:dyDescent="0.4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7"/>
      <c r="BO29" s="7"/>
      <c r="BP29" s="5"/>
      <c r="BQ29" s="5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F29" s="5"/>
    </row>
    <row r="30" spans="2:88" ht="13.5" customHeight="1" x14ac:dyDescent="0.4">
      <c r="C30" s="9"/>
      <c r="BM30" s="5"/>
    </row>
    <row r="31" spans="2:88" ht="13.5" customHeight="1" x14ac:dyDescent="0.4"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2:88" ht="13.5" customHeight="1" x14ac:dyDescent="0.4"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2:64" ht="13.5" customHeight="1" x14ac:dyDescent="0.4">
      <c r="B33" s="5"/>
      <c r="C33" s="9"/>
    </row>
    <row r="34" spans="2:64" ht="13.5" customHeight="1" x14ac:dyDescent="0.4">
      <c r="B34" s="5"/>
      <c r="C34" s="9"/>
    </row>
    <row r="35" spans="2:64" ht="13.5" customHeight="1" x14ac:dyDescent="0.4">
      <c r="B35" s="5"/>
      <c r="C35" s="9"/>
    </row>
    <row r="36" spans="2:64" ht="13.5" customHeight="1" x14ac:dyDescent="0.4">
      <c r="B36" s="5"/>
      <c r="C36" s="9"/>
    </row>
    <row r="37" spans="2:64" ht="13.5" customHeight="1" x14ac:dyDescent="0.4">
      <c r="B37" s="5"/>
      <c r="C37" s="9"/>
    </row>
    <row r="38" spans="2:64" ht="13.5" customHeight="1" x14ac:dyDescent="0.4">
      <c r="B38" s="5"/>
      <c r="C38" s="9"/>
    </row>
    <row r="39" spans="2:64" ht="13.5" customHeight="1" x14ac:dyDescent="0.4">
      <c r="B39" s="5"/>
      <c r="C39" s="9"/>
    </row>
    <row r="40" spans="2:64" ht="13.5" customHeight="1" x14ac:dyDescent="0.4">
      <c r="B40" s="5"/>
      <c r="C40" s="9"/>
    </row>
    <row r="41" spans="2:64" ht="13.5" customHeight="1" x14ac:dyDescent="0.4">
      <c r="B41" s="5"/>
      <c r="C41" s="9"/>
    </row>
    <row r="42" spans="2:64" ht="13.5" customHeight="1" x14ac:dyDescent="0.4">
      <c r="B42" s="5"/>
      <c r="C42" s="9"/>
    </row>
    <row r="45" spans="2:64" ht="13.5" customHeight="1" x14ac:dyDescent="0.4"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2:64" ht="13.5" customHeight="1" x14ac:dyDescent="0.4"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8" spans="2:64" ht="13.5" customHeight="1" x14ac:dyDescent="0.4">
      <c r="B48" s="5"/>
      <c r="C48" s="9"/>
    </row>
    <row r="49" spans="2:124" ht="13.5" customHeight="1" x14ac:dyDescent="0.4">
      <c r="B49" s="5"/>
      <c r="C49" s="9"/>
    </row>
    <row r="50" spans="2:124" ht="13.5" customHeight="1" x14ac:dyDescent="0.4">
      <c r="CJ50" s="2"/>
    </row>
    <row r="51" spans="2:124" ht="13.5" customHeight="1" x14ac:dyDescent="0.4">
      <c r="CJ51" s="2"/>
    </row>
    <row r="52" spans="2:124" ht="13.5" customHeight="1" x14ac:dyDescent="0.4">
      <c r="CJ52" s="2"/>
    </row>
    <row r="57" spans="2:124" ht="13.5" customHeight="1" x14ac:dyDescent="0.4">
      <c r="DT57" s="2"/>
    </row>
    <row r="64" spans="2:124" ht="13.5" customHeight="1" x14ac:dyDescent="0.4">
      <c r="E64" s="10"/>
      <c r="F64" s="10"/>
      <c r="G64" s="10"/>
      <c r="H64" s="10"/>
      <c r="I64" s="10"/>
    </row>
    <row r="66" spans="4:4" ht="13.5" customHeight="1" x14ac:dyDescent="0.4">
      <c r="D66" s="11"/>
    </row>
  </sheetData>
  <mergeCells count="9">
    <mergeCell ref="AB4:AD4"/>
    <mergeCell ref="I6:J6"/>
    <mergeCell ref="M6:N6"/>
    <mergeCell ref="M7:N7"/>
    <mergeCell ref="M10:N10"/>
    <mergeCell ref="M11:N11"/>
    <mergeCell ref="M13:N13"/>
    <mergeCell ref="L4:N4"/>
    <mergeCell ref="U4:W4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FFBE-AD47-4BD0-BF2A-A85638FEC1DA}">
  <dimension ref="B2:F13"/>
  <sheetViews>
    <sheetView workbookViewId="0">
      <selection activeCell="B14" sqref="B14"/>
    </sheetView>
  </sheetViews>
  <sheetFormatPr defaultRowHeight="10.5" customHeight="1" x14ac:dyDescent="0.4"/>
  <sheetData>
    <row r="2" spans="2:6" ht="10.5" customHeight="1" x14ac:dyDescent="0.4">
      <c r="B2" s="1" t="s">
        <v>21</v>
      </c>
      <c r="C2" s="1"/>
    </row>
    <row r="3" spans="2:6" ht="10.5" customHeight="1" x14ac:dyDescent="0.4">
      <c r="B3" s="43" t="s">
        <v>22</v>
      </c>
      <c r="C3" s="43"/>
      <c r="D3" s="13" t="s">
        <v>34</v>
      </c>
      <c r="E3" s="1"/>
      <c r="F3" s="1"/>
    </row>
    <row r="4" spans="2:6" ht="10.5" customHeight="1" x14ac:dyDescent="0.4">
      <c r="B4" s="44" t="s">
        <v>23</v>
      </c>
      <c r="C4" s="45"/>
      <c r="D4" s="14" t="s">
        <v>24</v>
      </c>
      <c r="E4" s="1"/>
      <c r="F4" s="1"/>
    </row>
    <row r="5" spans="2:6" ht="10.5" customHeight="1" x14ac:dyDescent="0.4">
      <c r="B5" s="44" t="s">
        <v>25</v>
      </c>
      <c r="C5" s="45"/>
      <c r="D5" s="14">
        <v>80</v>
      </c>
      <c r="E5" s="1"/>
      <c r="F5" s="1"/>
    </row>
    <row r="6" spans="2:6" ht="10.5" customHeight="1" x14ac:dyDescent="0.4">
      <c r="B6" s="44" t="s">
        <v>26</v>
      </c>
      <c r="C6" s="45"/>
      <c r="D6" s="14" t="s">
        <v>27</v>
      </c>
      <c r="E6" s="1"/>
      <c r="F6" s="1"/>
    </row>
    <row r="7" spans="2:6" ht="10.5" customHeight="1" x14ac:dyDescent="0.4">
      <c r="B7" s="44" t="s">
        <v>28</v>
      </c>
      <c r="C7" s="45"/>
      <c r="D7" s="14" t="s">
        <v>29</v>
      </c>
      <c r="E7" s="1"/>
      <c r="F7" s="1"/>
    </row>
    <row r="8" spans="2:6" ht="10.5" customHeight="1" x14ac:dyDescent="0.4">
      <c r="B8" s="44" t="s">
        <v>30</v>
      </c>
      <c r="C8" s="45"/>
      <c r="D8" s="14" t="s">
        <v>31</v>
      </c>
      <c r="E8" s="1"/>
      <c r="F8" s="1"/>
    </row>
    <row r="9" spans="2:6" ht="10.5" customHeight="1" x14ac:dyDescent="0.4">
      <c r="B9" s="41" t="s">
        <v>32</v>
      </c>
      <c r="C9" s="42"/>
      <c r="D9" s="15" t="s">
        <v>33</v>
      </c>
      <c r="E9" s="1"/>
      <c r="F9" s="1"/>
    </row>
    <row r="10" spans="2:6" ht="10.5" customHeight="1" x14ac:dyDescent="0.4">
      <c r="B10" s="1"/>
      <c r="C10" s="1"/>
      <c r="E10" s="1"/>
      <c r="F10" s="1"/>
    </row>
    <row r="11" spans="2:6" ht="10.5" customHeight="1" x14ac:dyDescent="0.4">
      <c r="B11" s="1"/>
      <c r="C11" s="1"/>
    </row>
    <row r="12" spans="2:6" ht="10.5" customHeight="1" x14ac:dyDescent="0.4">
      <c r="E12" s="1"/>
      <c r="F12" s="1"/>
    </row>
    <row r="13" spans="2:6" ht="10.5" customHeight="1" x14ac:dyDescent="0.4">
      <c r="E13" s="1"/>
      <c r="F13" s="1"/>
    </row>
  </sheetData>
  <mergeCells count="7">
    <mergeCell ref="B9:C9"/>
    <mergeCell ref="B3:C3"/>
    <mergeCell ref="B4:C4"/>
    <mergeCell ref="B5:C5"/>
    <mergeCell ref="B6:C6"/>
    <mergeCell ref="B7:C7"/>
    <mergeCell ref="B8:C8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4980-8A86-420B-BDEB-4D687226F3EE}">
  <dimension ref="B2:F25"/>
  <sheetViews>
    <sheetView workbookViewId="0">
      <selection activeCell="H22" sqref="H22"/>
    </sheetView>
  </sheetViews>
  <sheetFormatPr defaultRowHeight="10.5" customHeight="1" x14ac:dyDescent="0.4"/>
  <cols>
    <col min="1" max="16384" width="9" style="16"/>
  </cols>
  <sheetData>
    <row r="2" spans="2:6" ht="10.5" customHeight="1" x14ac:dyDescent="0.4">
      <c r="B2" s="16" t="s">
        <v>35</v>
      </c>
    </row>
    <row r="3" spans="2:6" ht="10.5" customHeight="1" x14ac:dyDescent="0.4">
      <c r="B3" s="22" t="s">
        <v>36</v>
      </c>
      <c r="C3" s="23"/>
      <c r="D3" s="23"/>
      <c r="E3" s="50" t="s">
        <v>64</v>
      </c>
      <c r="F3" s="51"/>
    </row>
    <row r="4" spans="2:6" ht="10.5" customHeight="1" x14ac:dyDescent="0.4">
      <c r="B4" s="18" t="s">
        <v>37</v>
      </c>
      <c r="C4" s="19"/>
      <c r="D4" s="19"/>
      <c r="E4" s="46" t="s">
        <v>38</v>
      </c>
      <c r="F4" s="47"/>
    </row>
    <row r="5" spans="2:6" ht="10.5" customHeight="1" x14ac:dyDescent="0.4">
      <c r="B5" s="18" t="s">
        <v>39</v>
      </c>
      <c r="C5" s="19"/>
      <c r="D5" s="19"/>
      <c r="E5" s="46" t="s">
        <v>40</v>
      </c>
      <c r="F5" s="47"/>
    </row>
    <row r="6" spans="2:6" ht="10.5" customHeight="1" x14ac:dyDescent="0.4">
      <c r="B6" s="18" t="s">
        <v>41</v>
      </c>
      <c r="C6" s="19"/>
      <c r="D6" s="19"/>
      <c r="E6" s="46" t="s">
        <v>40</v>
      </c>
      <c r="F6" s="47"/>
    </row>
    <row r="7" spans="2:6" ht="10.5" customHeight="1" x14ac:dyDescent="0.4">
      <c r="B7" s="18" t="s">
        <v>42</v>
      </c>
      <c r="C7" s="19"/>
      <c r="D7" s="19"/>
      <c r="E7" s="46" t="s">
        <v>40</v>
      </c>
      <c r="F7" s="47"/>
    </row>
    <row r="8" spans="2:6" ht="10.5" customHeight="1" x14ac:dyDescent="0.4">
      <c r="B8" s="18" t="s">
        <v>43</v>
      </c>
      <c r="C8" s="19"/>
      <c r="D8" s="19"/>
      <c r="E8" s="46" t="s">
        <v>40</v>
      </c>
      <c r="F8" s="47"/>
    </row>
    <row r="9" spans="2:6" ht="10.5" customHeight="1" x14ac:dyDescent="0.4">
      <c r="B9" s="18" t="s">
        <v>44</v>
      </c>
      <c r="C9" s="19"/>
      <c r="D9" s="19"/>
      <c r="E9" s="46" t="s">
        <v>40</v>
      </c>
      <c r="F9" s="47"/>
    </row>
    <row r="10" spans="2:6" ht="10.5" customHeight="1" x14ac:dyDescent="0.4">
      <c r="B10" s="18" t="s">
        <v>45</v>
      </c>
      <c r="C10" s="19"/>
      <c r="D10" s="19"/>
      <c r="E10" s="46" t="s">
        <v>40</v>
      </c>
      <c r="F10" s="47"/>
    </row>
    <row r="11" spans="2:6" ht="10.5" customHeight="1" x14ac:dyDescent="0.4">
      <c r="B11" s="18" t="s">
        <v>46</v>
      </c>
      <c r="C11" s="19"/>
      <c r="D11" s="19"/>
      <c r="E11" s="46">
        <v>4</v>
      </c>
      <c r="F11" s="47"/>
    </row>
    <row r="12" spans="2:6" ht="10.5" customHeight="1" x14ac:dyDescent="0.4">
      <c r="B12" s="18" t="s">
        <v>47</v>
      </c>
      <c r="C12" s="19"/>
      <c r="D12" s="19"/>
      <c r="E12" s="46">
        <v>5</v>
      </c>
      <c r="F12" s="47"/>
    </row>
    <row r="13" spans="2:6" ht="10.5" customHeight="1" x14ac:dyDescent="0.4">
      <c r="B13" s="18" t="s">
        <v>48</v>
      </c>
      <c r="C13" s="19"/>
      <c r="D13" s="19"/>
      <c r="E13" s="46" t="s">
        <v>49</v>
      </c>
      <c r="F13" s="47"/>
    </row>
    <row r="14" spans="2:6" ht="10.5" customHeight="1" x14ac:dyDescent="0.4">
      <c r="B14" s="18" t="s">
        <v>50</v>
      </c>
      <c r="C14" s="19"/>
      <c r="D14" s="19"/>
      <c r="E14" s="46">
        <v>7.6</v>
      </c>
      <c r="F14" s="47"/>
    </row>
    <row r="15" spans="2:6" ht="10.5" customHeight="1" x14ac:dyDescent="0.4">
      <c r="B15" s="20" t="s">
        <v>51</v>
      </c>
      <c r="C15" s="21"/>
      <c r="D15" s="21"/>
      <c r="E15" s="48">
        <v>10</v>
      </c>
      <c r="F15" s="49"/>
    </row>
    <row r="16" spans="2:6" ht="10.5" customHeight="1" x14ac:dyDescent="0.4">
      <c r="F16" s="17" t="s">
        <v>63</v>
      </c>
    </row>
    <row r="18" spans="2:6" ht="10.5" customHeight="1" x14ac:dyDescent="0.4">
      <c r="B18" s="16" t="s">
        <v>52</v>
      </c>
    </row>
    <row r="20" spans="2:6" ht="10.5" customHeight="1" x14ac:dyDescent="0.4">
      <c r="B20" s="22" t="s">
        <v>53</v>
      </c>
      <c r="C20" s="23"/>
      <c r="D20" s="23"/>
      <c r="E20" s="50" t="s">
        <v>64</v>
      </c>
      <c r="F20" s="51"/>
    </row>
    <row r="21" spans="2:6" ht="10.5" customHeight="1" x14ac:dyDescent="0.4">
      <c r="B21" s="18" t="s">
        <v>54</v>
      </c>
      <c r="C21" s="19"/>
      <c r="D21" s="19"/>
      <c r="E21" s="46" t="s">
        <v>55</v>
      </c>
      <c r="F21" s="47"/>
    </row>
    <row r="22" spans="2:6" ht="10.5" customHeight="1" x14ac:dyDescent="0.4">
      <c r="B22" s="18" t="s">
        <v>56</v>
      </c>
      <c r="C22" s="19"/>
      <c r="D22" s="19"/>
      <c r="E22" s="46" t="s">
        <v>57</v>
      </c>
      <c r="F22" s="47"/>
    </row>
    <row r="23" spans="2:6" ht="10.5" customHeight="1" x14ac:dyDescent="0.4">
      <c r="B23" s="18" t="s">
        <v>58</v>
      </c>
      <c r="C23" s="19"/>
      <c r="D23" s="19"/>
      <c r="E23" s="46" t="s">
        <v>59</v>
      </c>
      <c r="F23" s="47"/>
    </row>
    <row r="24" spans="2:6" ht="10.5" customHeight="1" x14ac:dyDescent="0.4">
      <c r="B24" s="20" t="s">
        <v>60</v>
      </c>
      <c r="C24" s="21"/>
      <c r="D24" s="21"/>
      <c r="E24" s="48" t="s">
        <v>61</v>
      </c>
      <c r="F24" s="49"/>
    </row>
    <row r="25" spans="2:6" ht="10.5" customHeight="1" x14ac:dyDescent="0.4">
      <c r="F25" s="17" t="s">
        <v>62</v>
      </c>
    </row>
  </sheetData>
  <mergeCells count="18">
    <mergeCell ref="E10:F10"/>
    <mergeCell ref="E11:F11"/>
    <mergeCell ref="E12:F12"/>
    <mergeCell ref="E8:F8"/>
    <mergeCell ref="E3:F3"/>
    <mergeCell ref="E4:F4"/>
    <mergeCell ref="E5:F5"/>
    <mergeCell ref="E6:F6"/>
    <mergeCell ref="E7:F7"/>
    <mergeCell ref="E9:F9"/>
    <mergeCell ref="E23:F23"/>
    <mergeCell ref="E24:F24"/>
    <mergeCell ref="E13:F13"/>
    <mergeCell ref="E15:F15"/>
    <mergeCell ref="E20:F20"/>
    <mergeCell ref="E21:F21"/>
    <mergeCell ref="E22:F22"/>
    <mergeCell ref="E14:F1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吹出速度</vt:lpstr>
      <vt:lpstr>ネック速度</vt:lpstr>
      <vt:lpstr>【表】開口率</vt:lpstr>
      <vt:lpstr>【表】吹出口吸込口速度</vt:lpstr>
      <vt:lpstr>ネック速度!Print_Area</vt:lpstr>
      <vt:lpstr>吹出速度!Print_Area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2021-09-13T01:48:24Z</dcterms:created>
  <dcterms:modified xsi:type="dcterms:W3CDTF">2021-09-13T02:58:25Z</dcterms:modified>
</cp:coreProperties>
</file>